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4915" windowHeight="12585"/>
  </bookViews>
  <sheets>
    <sheet name="SIECA Q23Ai" sheetId="23" r:id="rId1"/>
    <sheet name="SIECA Q23Aii" sheetId="20" r:id="rId2"/>
    <sheet name="SIECA Q23B" sheetId="24" r:id="rId3"/>
    <sheet name="SIECA Q29" sheetId="2" r:id="rId4"/>
    <sheet name="SIECA Q30" sheetId="1" r:id="rId5"/>
  </sheets>
  <definedNames>
    <definedName name="_xlnm.Print_Area" localSheetId="1">'SIECA Q23Aii'!$A$1:$H$54</definedName>
    <definedName name="_xlnm.Print_Area" localSheetId="4">'SIECA Q30'!$A$1:$L$27</definedName>
  </definedNames>
  <calcPr calcId="145621"/>
</workbook>
</file>

<file path=xl/calcChain.xml><?xml version="1.0" encoding="utf-8"?>
<calcChain xmlns="http://schemas.openxmlformats.org/spreadsheetml/2006/main">
  <c r="H22" i="2" l="1"/>
  <c r="C8" i="2" l="1"/>
  <c r="E8" i="2"/>
  <c r="F8" i="2"/>
  <c r="H8" i="2"/>
  <c r="I8" i="2"/>
  <c r="K8" i="2"/>
  <c r="H19" i="2"/>
  <c r="H23" i="2" l="1"/>
  <c r="L7" i="2" l="1"/>
  <c r="L8" i="2" s="1"/>
  <c r="C19" i="2" l="1"/>
  <c r="C23" i="2"/>
  <c r="F23" i="2"/>
  <c r="F19" i="2"/>
  <c r="F25" i="2" l="1"/>
  <c r="C25" i="2"/>
  <c r="I19" i="2" l="1"/>
  <c r="I23" i="2"/>
  <c r="I25" i="2" l="1"/>
  <c r="L19" i="2"/>
  <c r="L23" i="2"/>
  <c r="E23" i="2"/>
  <c r="B23" i="2"/>
  <c r="E19" i="2"/>
  <c r="B8" i="2"/>
  <c r="B19" i="2" s="1"/>
  <c r="K23" i="2"/>
  <c r="K19" i="2"/>
  <c r="B25" i="2" l="1"/>
  <c r="L25" i="2"/>
  <c r="E25" i="2"/>
  <c r="K25" i="2"/>
  <c r="L25" i="1" l="1"/>
  <c r="I25" i="1"/>
  <c r="F25" i="1"/>
  <c r="C25" i="1"/>
  <c r="L11" i="1"/>
  <c r="I11" i="1"/>
  <c r="F11" i="1"/>
  <c r="C11" i="1"/>
  <c r="K25" i="1"/>
  <c r="K11" i="1"/>
  <c r="E25" i="1"/>
  <c r="H25" i="1"/>
  <c r="B25" i="1"/>
  <c r="E11" i="1"/>
  <c r="H11" i="1"/>
  <c r="B11" i="1"/>
  <c r="H25" i="2" l="1"/>
</calcChain>
</file>

<file path=xl/sharedStrings.xml><?xml version="1.0" encoding="utf-8"?>
<sst xmlns="http://schemas.openxmlformats.org/spreadsheetml/2006/main" count="179" uniqueCount="89">
  <si>
    <t>Gas</t>
  </si>
  <si>
    <t xml:space="preserve">Coal </t>
  </si>
  <si>
    <t>Wind</t>
  </si>
  <si>
    <t>Imports</t>
  </si>
  <si>
    <t>Hydro</t>
  </si>
  <si>
    <t>Other</t>
  </si>
  <si>
    <t>Actual</t>
  </si>
  <si>
    <t>Budget</t>
  </si>
  <si>
    <t>Forecast</t>
  </si>
  <si>
    <t>Gross Volumes</t>
  </si>
  <si>
    <t>Total Fuel and Purchased Power Expense</t>
  </si>
  <si>
    <t>Fuel Expense</t>
  </si>
  <si>
    <t>(in $ millions)</t>
  </si>
  <si>
    <t>(in GWh)</t>
  </si>
  <si>
    <t>Net Fuel and Purchased Power Expense</t>
  </si>
  <si>
    <t>Net Fuel and Purchased Power Volumes</t>
  </si>
  <si>
    <t>2010 to 2012 figures based on actual and budget, 2013 figures based on July 2013 forecast (January to July actual, August to December forecast) and budget</t>
  </si>
  <si>
    <t>SaskPower Operating, Maintenance &amp; Administration</t>
  </si>
  <si>
    <t>Power Production</t>
  </si>
  <si>
    <t>Transmission &amp; Distribution</t>
  </si>
  <si>
    <t>Asset Management</t>
  </si>
  <si>
    <t>Operation Other</t>
  </si>
  <si>
    <t>Subtotal Operations</t>
  </si>
  <si>
    <t>President/Board</t>
  </si>
  <si>
    <t>Finance</t>
  </si>
  <si>
    <t>Customer Services</t>
  </si>
  <si>
    <t>Resource Planning &amp; NorthPoint</t>
  </si>
  <si>
    <t>Law, Land, Regulatory Affairs</t>
  </si>
  <si>
    <t>Information Technology &amp; Security</t>
  </si>
  <si>
    <t>Human Resources</t>
  </si>
  <si>
    <t>Commercial</t>
  </si>
  <si>
    <t>Business Development</t>
  </si>
  <si>
    <t>Carbon Capture &amp; Storage Initiatives</t>
  </si>
  <si>
    <t>Total Core Costs</t>
  </si>
  <si>
    <t>PPA-OMA</t>
  </si>
  <si>
    <t>Total Other Costs</t>
  </si>
  <si>
    <t>Total OMA</t>
  </si>
  <si>
    <t>Other Expense</t>
  </si>
  <si>
    <t xml:space="preserve"> </t>
  </si>
  <si>
    <t>Boundary Dam</t>
  </si>
  <si>
    <t>Shand</t>
  </si>
  <si>
    <t>Poplar River</t>
  </si>
  <si>
    <t>Coal</t>
  </si>
  <si>
    <t>Cypress</t>
  </si>
  <si>
    <t>Centennial</t>
  </si>
  <si>
    <t>OM&amp;A Expense</t>
  </si>
  <si>
    <t>Demand Side Management</t>
  </si>
  <si>
    <t>2010 to 2012 figures based on actual, 2013 figures based on July 2013 forecast (January to July actual, August to December forecast), 2014 to 2016 figures based on 2014 Business Plan and estimates</t>
  </si>
  <si>
    <t>2010 to 2012 figures based on actual and budget, 2013 figures based on July 2013 forecast (January to July actual, August to December forecast) and budget.  
Note the actual pension expense for 2010 has been included in the 2010 budget for Other Expense.</t>
  </si>
  <si>
    <t>N/A</t>
  </si>
  <si>
    <t>Date</t>
  </si>
  <si>
    <t>Net</t>
  </si>
  <si>
    <t>Plant</t>
  </si>
  <si>
    <t>Unit</t>
  </si>
  <si>
    <t>Capacity</t>
  </si>
  <si>
    <t>COAL</t>
  </si>
  <si>
    <t>Retired </t>
  </si>
  <si>
    <t xml:space="preserve">Shand </t>
  </si>
  <si>
    <t xml:space="preserve">Gas </t>
  </si>
  <si>
    <t>Queen Elizabeth</t>
  </si>
  <si>
    <t>1 Turbine</t>
  </si>
  <si>
    <t>2 Turbine</t>
  </si>
  <si>
    <t>1959-10-01.</t>
  </si>
  <si>
    <t>Ermine</t>
  </si>
  <si>
    <t>Landis</t>
  </si>
  <si>
    <t>Meadow Lake</t>
  </si>
  <si>
    <t>Success</t>
  </si>
  <si>
    <t>1967-08</t>
  </si>
  <si>
    <t>1967-11</t>
  </si>
  <si>
    <t>1968-01</t>
  </si>
  <si>
    <t>Yellowhead</t>
  </si>
  <si>
    <t>Coteau Creek</t>
  </si>
  <si>
    <t>EB Campbell</t>
  </si>
  <si>
    <t>Island Falls</t>
  </si>
  <si>
    <t>Nipawin</t>
  </si>
  <si>
    <t>Charlot River</t>
  </si>
  <si>
    <t>Waterloo</t>
  </si>
  <si>
    <t>Wellington</t>
  </si>
  <si>
    <t>CA1-4</t>
  </si>
  <si>
    <t>Total Cypress capacity</t>
  </si>
  <si>
    <t>MC1-5</t>
  </si>
  <si>
    <t>MC6-12</t>
  </si>
  <si>
    <t>RC1-83</t>
  </si>
  <si>
    <t>Wind*</t>
  </si>
  <si>
    <t>Wind *</t>
  </si>
  <si>
    <t>*  In 2010 SaskPower merged Wind into Other to protect confidential information related to PPAs</t>
  </si>
  <si>
    <t>Total Centennial capacity</t>
  </si>
  <si>
    <t>all units including QE#1 steam</t>
  </si>
  <si>
    <t>This information is confidential.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</si>
</sst>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0.0"/>
    <numFmt numFmtId="165" formatCode="#,##0.0_);\(#,##0.0\)"/>
    <numFmt numFmtId="166" formatCode="&quot;$&quot;#,##0.0"/>
    <numFmt numFmtId="167" formatCode="&quot;$&quot;#,##0.0_);\(&quot;$&quot;#,##0.0\)"/>
    <numFmt numFmtId="168" formatCode="_(* #,##0.0_);_(* \(#,##0.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0"/>
      <color indexed="8"/>
      <name val="Arial"/>
      <family val="2"/>
    </font>
    <font>
      <b/>
      <sz val="10"/>
      <name val="Arial"/>
      <family val="2"/>
    </font>
    <font>
      <sz val="10"/>
      <color indexed="8"/>
      <name val="Arial"/>
      <family val="2"/>
    </font>
    <font>
      <i/>
      <sz val="11"/>
      <color theme="1"/>
      <name val="Calibri"/>
      <family val="2"/>
      <scheme val="minor"/>
    </font>
    <font>
      <b/>
      <sz val="12"/>
      <color theme="1"/>
      <name val="Arial"/>
      <family val="2"/>
    </font>
    <font>
      <sz val="10"/>
      <color theme="1"/>
      <name val="Arial"/>
      <family val="2"/>
    </font>
    <font>
      <i/>
      <sz val="10"/>
      <color theme="1"/>
      <name val="Arial"/>
      <family val="2"/>
    </font>
    <font>
      <b/>
      <sz val="10"/>
      <color theme="1"/>
      <name val="Arial"/>
      <family val="2"/>
    </font>
    <font>
      <sz val="11"/>
      <color rgb="FF000000"/>
      <name val="Calibri"/>
      <family val="2"/>
    </font>
    <font>
      <sz val="10"/>
      <color theme="1"/>
      <name val="Times New Roman"/>
      <family val="1"/>
    </font>
    <font>
      <sz val="10"/>
      <color rgb="FF000000"/>
      <name val="Calibri"/>
      <family val="2"/>
    </font>
    <font>
      <sz val="10"/>
      <color theme="1"/>
      <name val="Calibri"/>
      <family val="2"/>
      <scheme val="minor"/>
    </font>
  </fonts>
  <fills count="7">
    <fill>
      <patternFill patternType="none"/>
    </fill>
    <fill>
      <patternFill patternType="gray125"/>
    </fill>
    <fill>
      <patternFill patternType="solid">
        <fgColor theme="9"/>
        <bgColor indexed="64"/>
      </patternFill>
    </fill>
    <fill>
      <patternFill patternType="solid">
        <fgColor rgb="FFF79646"/>
        <bgColor indexed="64"/>
      </patternFill>
    </fill>
    <fill>
      <patternFill patternType="solid">
        <fgColor rgb="FFBFBFBF"/>
        <bgColor indexed="64"/>
      </patternFill>
    </fill>
    <fill>
      <patternFill patternType="solid">
        <fgColor theme="0" tint="-0.249977111117893"/>
        <bgColor indexed="64"/>
      </patternFill>
    </fill>
    <fill>
      <patternFill patternType="solid">
        <fgColor rgb="FFC0C0C0"/>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rgb="FF000000"/>
      </right>
      <top/>
      <bottom/>
      <diagonal/>
    </border>
    <border>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right style="medium">
        <color indexed="64"/>
      </right>
      <top style="medium">
        <color rgb="FF000000"/>
      </top>
      <bottom/>
      <diagonal/>
    </border>
  </borders>
  <cellStyleXfs count="7">
    <xf numFmtId="0" fontId="0" fillId="0" borderId="0"/>
    <xf numFmtId="43" fontId="1"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196">
    <xf numFmtId="0" fontId="0" fillId="0" borderId="0" xfId="0"/>
    <xf numFmtId="165" fontId="4" fillId="0" borderId="0" xfId="2" applyNumberFormat="1" applyFont="1" applyFill="1" applyBorder="1"/>
    <xf numFmtId="37" fontId="4" fillId="0" borderId="0" xfId="2" applyNumberFormat="1" applyFont="1" applyBorder="1"/>
    <xf numFmtId="165" fontId="3" fillId="0" borderId="0" xfId="2" applyNumberFormat="1" applyFill="1" applyBorder="1"/>
    <xf numFmtId="165" fontId="3" fillId="0" borderId="1" xfId="2" applyNumberFormat="1" applyFill="1" applyBorder="1"/>
    <xf numFmtId="0" fontId="2" fillId="0" borderId="0" xfId="0" applyFont="1" applyBorder="1" applyAlignment="1">
      <alignment horizontal="center"/>
    </xf>
    <xf numFmtId="0" fontId="2" fillId="0" borderId="2" xfId="0" applyFont="1" applyBorder="1" applyAlignment="1">
      <alignment horizontal="center"/>
    </xf>
    <xf numFmtId="166" fontId="4" fillId="0" borderId="0" xfId="2" applyNumberFormat="1" applyFont="1" applyFill="1" applyBorder="1"/>
    <xf numFmtId="37" fontId="4" fillId="0" borderId="0" xfId="2" applyNumberFormat="1" applyFont="1" applyFill="1" applyBorder="1"/>
    <xf numFmtId="41" fontId="3" fillId="0" borderId="0" xfId="2" applyNumberFormat="1" applyBorder="1"/>
    <xf numFmtId="41" fontId="3" fillId="0" borderId="0" xfId="2" applyNumberFormat="1" applyFill="1" applyBorder="1"/>
    <xf numFmtId="165" fontId="10" fillId="0" borderId="14" xfId="0" applyNumberFormat="1" applyFont="1" applyBorder="1" applyAlignment="1">
      <alignment horizontal="right" vertical="center"/>
    </xf>
    <xf numFmtId="166" fontId="6" fillId="5" borderId="5" xfId="2" applyNumberFormat="1" applyFont="1" applyFill="1" applyBorder="1"/>
    <xf numFmtId="37" fontId="6" fillId="5" borderId="5" xfId="2" applyNumberFormat="1" applyFont="1" applyFill="1" applyBorder="1"/>
    <xf numFmtId="0" fontId="12" fillId="0" borderId="2" xfId="0" applyFont="1" applyBorder="1" applyAlignment="1">
      <alignment horizontal="center" vertical="center"/>
    </xf>
    <xf numFmtId="0" fontId="0" fillId="0" borderId="20" xfId="0" applyBorder="1"/>
    <xf numFmtId="0" fontId="8" fillId="0" borderId="22" xfId="0" applyFont="1" applyBorder="1"/>
    <xf numFmtId="0" fontId="2" fillId="0" borderId="21" xfId="0" applyFont="1" applyBorder="1" applyAlignment="1">
      <alignment horizontal="center"/>
    </xf>
    <xf numFmtId="0" fontId="2" fillId="0" borderId="13" xfId="0" applyFont="1" applyBorder="1"/>
    <xf numFmtId="0" fontId="2" fillId="0" borderId="23" xfId="0" applyFont="1" applyBorder="1" applyAlignment="1">
      <alignment horizontal="center"/>
    </xf>
    <xf numFmtId="0" fontId="7" fillId="0" borderId="13" xfId="5" applyNumberFormat="1" applyFont="1" applyFill="1" applyBorder="1" applyAlignment="1">
      <alignment horizontal="left" indent="2"/>
    </xf>
    <xf numFmtId="166" fontId="4" fillId="0" borderId="23" xfId="2" applyNumberFormat="1" applyFont="1" applyFill="1" applyBorder="1"/>
    <xf numFmtId="165" fontId="4" fillId="0" borderId="23" xfId="2" applyNumberFormat="1" applyFont="1" applyFill="1" applyBorder="1"/>
    <xf numFmtId="165" fontId="3" fillId="0" borderId="23" xfId="2" applyNumberFormat="1" applyFill="1" applyBorder="1"/>
    <xf numFmtId="0" fontId="4" fillId="0" borderId="24" xfId="5" applyFont="1" applyFill="1" applyBorder="1" applyAlignment="1">
      <alignment horizontal="left" indent="2"/>
    </xf>
    <xf numFmtId="165" fontId="3" fillId="0" borderId="25" xfId="2" applyNumberFormat="1" applyFill="1" applyBorder="1"/>
    <xf numFmtId="0" fontId="5" fillId="5" borderId="20" xfId="5" applyNumberFormat="1" applyFont="1" applyFill="1" applyBorder="1" applyAlignment="1"/>
    <xf numFmtId="166" fontId="6" fillId="5" borderId="26" xfId="2" applyNumberFormat="1" applyFont="1" applyFill="1" applyBorder="1"/>
    <xf numFmtId="0" fontId="2" fillId="0" borderId="20" xfId="0" applyFont="1" applyBorder="1"/>
    <xf numFmtId="37" fontId="4" fillId="0" borderId="23" xfId="2" applyNumberFormat="1" applyFont="1" applyFill="1" applyBorder="1"/>
    <xf numFmtId="41" fontId="3" fillId="0" borderId="23" xfId="2" applyNumberFormat="1" applyFill="1" applyBorder="1"/>
    <xf numFmtId="37" fontId="6" fillId="5" borderId="26" xfId="2" applyNumberFormat="1" applyFont="1" applyFill="1" applyBorder="1"/>
    <xf numFmtId="165" fontId="10" fillId="0" borderId="23" xfId="0" applyNumberFormat="1" applyFont="1" applyBorder="1" applyAlignment="1">
      <alignment horizontal="right" vertical="center"/>
    </xf>
    <xf numFmtId="165" fontId="10" fillId="0" borderId="0" xfId="0" applyNumberFormat="1" applyFont="1" applyBorder="1" applyAlignment="1">
      <alignment horizontal="right" vertical="center"/>
    </xf>
    <xf numFmtId="165" fontId="10" fillId="0" borderId="4" xfId="0" applyNumberFormat="1" applyFont="1" applyBorder="1" applyAlignment="1">
      <alignment horizontal="right" vertical="center"/>
    </xf>
    <xf numFmtId="0" fontId="0" fillId="0" borderId="0" xfId="0" applyFill="1"/>
    <xf numFmtId="165" fontId="10" fillId="0" borderId="14" xfId="0" applyNumberFormat="1" applyFont="1" applyFill="1" applyBorder="1" applyAlignment="1">
      <alignment horizontal="right" vertical="center"/>
    </xf>
    <xf numFmtId="165" fontId="10" fillId="0" borderId="4" xfId="0" applyNumberFormat="1" applyFont="1" applyFill="1" applyBorder="1" applyAlignment="1">
      <alignment horizontal="right" vertical="center"/>
    </xf>
    <xf numFmtId="167" fontId="10" fillId="0" borderId="14" xfId="0" applyNumberFormat="1" applyFont="1" applyBorder="1" applyAlignment="1">
      <alignment horizontal="right" vertical="center"/>
    </xf>
    <xf numFmtId="0" fontId="10" fillId="0" borderId="13" xfId="0" applyFont="1" applyBorder="1" applyAlignment="1">
      <alignment horizontal="left" vertical="center" indent="2"/>
    </xf>
    <xf numFmtId="165" fontId="10" fillId="0" borderId="0" xfId="0" applyNumberFormat="1" applyFont="1" applyFill="1" applyBorder="1" applyAlignment="1">
      <alignment horizontal="right" vertical="center"/>
    </xf>
    <xf numFmtId="167" fontId="10" fillId="0" borderId="14" xfId="0" applyNumberFormat="1" applyFont="1" applyFill="1" applyBorder="1" applyAlignment="1">
      <alignment horizontal="right" vertical="center"/>
    </xf>
    <xf numFmtId="0" fontId="0" fillId="0" borderId="0" xfId="0" applyBorder="1"/>
    <xf numFmtId="0" fontId="10" fillId="0" borderId="3" xfId="0" applyFont="1" applyBorder="1" applyAlignment="1">
      <alignment horizontal="center"/>
    </xf>
    <xf numFmtId="167" fontId="10" fillId="0" borderId="0" xfId="0" applyNumberFormat="1" applyFont="1" applyBorder="1" applyAlignment="1">
      <alignment horizontal="right" vertical="center"/>
    </xf>
    <xf numFmtId="167" fontId="12" fillId="4" borderId="4" xfId="0" applyNumberFormat="1" applyFont="1" applyFill="1" applyBorder="1" applyAlignment="1">
      <alignment vertical="center"/>
    </xf>
    <xf numFmtId="167" fontId="12" fillId="4" borderId="1" xfId="0" applyNumberFormat="1" applyFont="1" applyFill="1" applyBorder="1" applyAlignment="1">
      <alignment vertical="center"/>
    </xf>
    <xf numFmtId="0" fontId="0" fillId="0" borderId="2" xfId="0" applyBorder="1"/>
    <xf numFmtId="0" fontId="0" fillId="0" borderId="7" xfId="0" applyBorder="1"/>
    <xf numFmtId="165" fontId="12" fillId="4" borderId="3" xfId="0" applyNumberFormat="1" applyFont="1" applyFill="1" applyBorder="1" applyAlignment="1">
      <alignment vertical="center"/>
    </xf>
    <xf numFmtId="165" fontId="12" fillId="4" borderId="5" xfId="0" applyNumberFormat="1" applyFont="1" applyFill="1" applyBorder="1" applyAlignment="1">
      <alignment vertical="center"/>
    </xf>
    <xf numFmtId="165" fontId="12" fillId="4" borderId="14" xfId="0" applyNumberFormat="1" applyFont="1" applyFill="1" applyBorder="1" applyAlignment="1">
      <alignment vertical="center"/>
    </xf>
    <xf numFmtId="165" fontId="12" fillId="4" borderId="0" xfId="0" applyNumberFormat="1" applyFont="1" applyFill="1" applyBorder="1" applyAlignment="1">
      <alignment vertical="center"/>
    </xf>
    <xf numFmtId="165" fontId="10" fillId="0" borderId="3" xfId="0" applyNumberFormat="1" applyFont="1" applyBorder="1" applyAlignment="1">
      <alignment horizontal="right" vertical="center"/>
    </xf>
    <xf numFmtId="165" fontId="10" fillId="0" borderId="5" xfId="0" applyNumberFormat="1" applyFont="1" applyBorder="1" applyAlignment="1">
      <alignment horizontal="right" vertical="center"/>
    </xf>
    <xf numFmtId="165" fontId="10" fillId="0" borderId="1" xfId="0" applyNumberFormat="1" applyFont="1" applyBorder="1" applyAlignment="1">
      <alignment horizontal="right" vertical="center"/>
    </xf>
    <xf numFmtId="165" fontId="12" fillId="4" borderId="2" xfId="0" applyNumberFormat="1" applyFont="1" applyFill="1" applyBorder="1" applyAlignment="1">
      <alignment vertical="center"/>
    </xf>
    <xf numFmtId="167" fontId="10" fillId="0" borderId="3" xfId="0" applyNumberFormat="1" applyFont="1" applyBorder="1" applyAlignment="1">
      <alignment horizontal="right" vertical="center"/>
    </xf>
    <xf numFmtId="167" fontId="10" fillId="0" borderId="3" xfId="0" applyNumberFormat="1" applyFont="1" applyFill="1" applyBorder="1" applyAlignment="1">
      <alignment horizontal="right" vertical="center"/>
    </xf>
    <xf numFmtId="167" fontId="10" fillId="0" borderId="0" xfId="0" applyNumberFormat="1" applyFont="1" applyFill="1" applyBorder="1" applyAlignment="1">
      <alignment horizontal="right" vertical="center"/>
    </xf>
    <xf numFmtId="0" fontId="10" fillId="0" borderId="2" xfId="0" applyFont="1" applyBorder="1" applyAlignment="1">
      <alignment horizontal="center"/>
    </xf>
    <xf numFmtId="165" fontId="10" fillId="0" borderId="3" xfId="0" applyNumberFormat="1" applyFont="1" applyFill="1" applyBorder="1" applyAlignment="1">
      <alignment horizontal="right" vertical="center"/>
    </xf>
    <xf numFmtId="165" fontId="10" fillId="0" borderId="5" xfId="0" applyNumberFormat="1" applyFont="1" applyFill="1" applyBorder="1" applyAlignment="1">
      <alignment horizontal="right" vertical="center"/>
    </xf>
    <xf numFmtId="165" fontId="10" fillId="0" borderId="1" xfId="0" applyNumberFormat="1" applyFont="1" applyFill="1" applyBorder="1" applyAlignment="1">
      <alignment horizontal="right" vertical="center"/>
    </xf>
    <xf numFmtId="0" fontId="10" fillId="0" borderId="20" xfId="0" applyFont="1" applyBorder="1"/>
    <xf numFmtId="0" fontId="10" fillId="0" borderId="21" xfId="0" applyFont="1" applyBorder="1" applyAlignment="1">
      <alignment horizontal="center"/>
    </xf>
    <xf numFmtId="0" fontId="11" fillId="0" borderId="24" xfId="0" applyFont="1" applyBorder="1" applyAlignment="1">
      <alignment vertical="center" wrapText="1"/>
    </xf>
    <xf numFmtId="0" fontId="12" fillId="0" borderId="27" xfId="0" applyFont="1" applyBorder="1" applyAlignment="1">
      <alignment horizontal="center" vertical="center"/>
    </xf>
    <xf numFmtId="167" fontId="10" fillId="0" borderId="23" xfId="0" applyNumberFormat="1" applyFont="1" applyBorder="1" applyAlignment="1">
      <alignment horizontal="right" vertical="center"/>
    </xf>
    <xf numFmtId="165" fontId="10" fillId="0" borderId="23" xfId="0" applyNumberFormat="1" applyFont="1" applyFill="1" applyBorder="1" applyAlignment="1">
      <alignment horizontal="right" vertical="center"/>
    </xf>
    <xf numFmtId="0" fontId="12" fillId="4" borderId="31" xfId="0" applyFont="1" applyFill="1" applyBorder="1" applyAlignment="1">
      <alignment vertical="center"/>
    </xf>
    <xf numFmtId="0" fontId="12" fillId="4" borderId="20" xfId="0" applyFont="1" applyFill="1" applyBorder="1" applyAlignment="1">
      <alignment vertical="center"/>
    </xf>
    <xf numFmtId="165" fontId="12" fillId="4" borderId="26" xfId="0" applyNumberFormat="1" applyFont="1" applyFill="1" applyBorder="1" applyAlignment="1">
      <alignment vertical="center"/>
    </xf>
    <xf numFmtId="0" fontId="10" fillId="0" borderId="20" xfId="0" applyFont="1" applyBorder="1" applyAlignment="1">
      <alignment horizontal="left" vertical="center" indent="2"/>
    </xf>
    <xf numFmtId="165" fontId="10" fillId="0" borderId="26" xfId="0" applyNumberFormat="1" applyFont="1" applyBorder="1" applyAlignment="1">
      <alignment horizontal="right" vertical="center"/>
    </xf>
    <xf numFmtId="0" fontId="10" fillId="0" borderId="24" xfId="0" applyFont="1" applyBorder="1" applyAlignment="1">
      <alignment horizontal="left" vertical="center" indent="2"/>
    </xf>
    <xf numFmtId="165" fontId="10" fillId="0" borderId="25" xfId="0" applyNumberFormat="1" applyFont="1" applyBorder="1" applyAlignment="1">
      <alignment horizontal="right" vertical="center"/>
    </xf>
    <xf numFmtId="0" fontId="12" fillId="4" borderId="13" xfId="0" applyFont="1" applyFill="1" applyBorder="1" applyAlignment="1">
      <alignment vertical="center"/>
    </xf>
    <xf numFmtId="165" fontId="12" fillId="4" borderId="23" xfId="0" applyNumberFormat="1" applyFont="1" applyFill="1" applyBorder="1" applyAlignment="1">
      <alignment vertical="center"/>
    </xf>
    <xf numFmtId="0" fontId="0" fillId="0" borderId="31" xfId="0" applyBorder="1"/>
    <xf numFmtId="0" fontId="0" fillId="0" borderId="27" xfId="0" applyBorder="1"/>
    <xf numFmtId="0" fontId="12" fillId="4" borderId="24" xfId="0" applyFont="1" applyFill="1" applyBorder="1" applyAlignment="1">
      <alignment vertical="center"/>
    </xf>
    <xf numFmtId="167" fontId="12" fillId="4" borderId="25" xfId="0" applyNumberFormat="1" applyFont="1" applyFill="1" applyBorder="1" applyAlignment="1">
      <alignment vertical="center"/>
    </xf>
    <xf numFmtId="0" fontId="11" fillId="0" borderId="22" xfId="0" applyFont="1" applyBorder="1"/>
    <xf numFmtId="0" fontId="12" fillId="0" borderId="13" xfId="0" applyFont="1" applyBorder="1" applyAlignment="1">
      <alignment horizontal="left" vertical="center"/>
    </xf>
    <xf numFmtId="0" fontId="12" fillId="0" borderId="7" xfId="0" applyFont="1" applyBorder="1" applyAlignment="1">
      <alignment horizontal="center" vertical="center"/>
    </xf>
    <xf numFmtId="0" fontId="12" fillId="0" borderId="13" xfId="0" applyFont="1" applyFill="1" applyBorder="1" applyAlignment="1">
      <alignment horizontal="left" vertical="center"/>
    </xf>
    <xf numFmtId="0" fontId="5" fillId="0" borderId="13" xfId="5" applyNumberFormat="1" applyFont="1" applyFill="1" applyBorder="1" applyAlignment="1">
      <alignment horizontal="left"/>
    </xf>
    <xf numFmtId="43" fontId="10" fillId="0" borderId="14" xfId="1" applyFont="1" applyFill="1" applyBorder="1" applyAlignment="1">
      <alignment horizontal="right" vertical="center"/>
    </xf>
    <xf numFmtId="43" fontId="10" fillId="0" borderId="14" xfId="1" applyFont="1" applyBorder="1" applyAlignment="1">
      <alignment horizontal="right" vertical="center"/>
    </xf>
    <xf numFmtId="43" fontId="10" fillId="0" borderId="0" xfId="1" applyFont="1" applyFill="1" applyBorder="1" applyAlignment="1">
      <alignment horizontal="right" vertical="center"/>
    </xf>
    <xf numFmtId="167" fontId="10" fillId="0" borderId="14" xfId="0" applyNumberFormat="1" applyFont="1" applyBorder="1" applyAlignment="1">
      <alignment horizontal="right"/>
    </xf>
    <xf numFmtId="167" fontId="10" fillId="0" borderId="0" xfId="0" applyNumberFormat="1" applyFont="1" applyBorder="1" applyAlignment="1">
      <alignment horizontal="right"/>
    </xf>
    <xf numFmtId="167" fontId="10" fillId="0" borderId="14" xfId="0" applyNumberFormat="1" applyFont="1" applyBorder="1"/>
    <xf numFmtId="0" fontId="7" fillId="0" borderId="0" xfId="5" applyNumberFormat="1" applyFont="1" applyFill="1" applyBorder="1" applyAlignment="1">
      <alignment horizontal="left" wrapText="1"/>
    </xf>
    <xf numFmtId="167" fontId="10" fillId="0" borderId="0" xfId="0" applyNumberFormat="1" applyFont="1" applyBorder="1"/>
    <xf numFmtId="167" fontId="10" fillId="0" borderId="15" xfId="0" applyNumberFormat="1" applyFont="1" applyBorder="1"/>
    <xf numFmtId="165" fontId="10" fillId="0" borderId="14" xfId="0" applyNumberFormat="1" applyFont="1" applyFill="1" applyBorder="1"/>
    <xf numFmtId="165" fontId="10" fillId="0" borderId="0" xfId="0" applyNumberFormat="1" applyFont="1" applyFill="1" applyBorder="1"/>
    <xf numFmtId="165" fontId="10" fillId="0" borderId="15" xfId="0" applyNumberFormat="1" applyFont="1" applyFill="1" applyBorder="1"/>
    <xf numFmtId="43" fontId="10" fillId="0" borderId="15" xfId="1" applyFont="1" applyBorder="1" applyAlignment="1">
      <alignment horizontal="right" vertical="center"/>
    </xf>
    <xf numFmtId="168" fontId="10" fillId="0" borderId="0" xfId="1" applyNumberFormat="1" applyFont="1" applyBorder="1" applyAlignment="1">
      <alignment horizontal="center"/>
    </xf>
    <xf numFmtId="0" fontId="12" fillId="0" borderId="20" xfId="0" applyFont="1" applyBorder="1" applyAlignment="1">
      <alignment vertical="center" wrapText="1"/>
    </xf>
    <xf numFmtId="0" fontId="12" fillId="0" borderId="24" xfId="0" applyFont="1" applyFill="1" applyBorder="1" applyAlignment="1">
      <alignment horizontal="left" vertical="center"/>
    </xf>
    <xf numFmtId="0" fontId="10" fillId="0" borderId="0" xfId="0" applyFont="1"/>
    <xf numFmtId="0" fontId="10" fillId="0" borderId="0" xfId="0" applyFont="1" applyFill="1"/>
    <xf numFmtId="0" fontId="10" fillId="0" borderId="0" xfId="0" applyFont="1" applyBorder="1"/>
    <xf numFmtId="168" fontId="3" fillId="0" borderId="14" xfId="1" applyNumberFormat="1" applyFont="1" applyFill="1" applyBorder="1"/>
    <xf numFmtId="168" fontId="3" fillId="0" borderId="0" xfId="1" applyNumberFormat="1" applyFont="1" applyFill="1" applyBorder="1"/>
    <xf numFmtId="168" fontId="10" fillId="0" borderId="14" xfId="1" applyNumberFormat="1" applyFont="1" applyBorder="1" applyAlignment="1">
      <alignment horizontal="center"/>
    </xf>
    <xf numFmtId="164" fontId="10" fillId="0" borderId="0" xfId="0" applyNumberFormat="1" applyFont="1" applyBorder="1" applyAlignment="1">
      <alignment horizontal="center"/>
    </xf>
    <xf numFmtId="164" fontId="10" fillId="0" borderId="15" xfId="0" applyNumberFormat="1" applyFont="1" applyBorder="1" applyAlignment="1">
      <alignment horizontal="center"/>
    </xf>
    <xf numFmtId="168" fontId="10" fillId="0" borderId="14" xfId="1" applyNumberFormat="1" applyFont="1" applyFill="1" applyBorder="1" applyAlignment="1">
      <alignment horizontal="center"/>
    </xf>
    <xf numFmtId="164" fontId="10" fillId="0" borderId="0" xfId="0" applyNumberFormat="1" applyFont="1" applyFill="1" applyBorder="1" applyAlignment="1">
      <alignment horizontal="center"/>
    </xf>
    <xf numFmtId="164" fontId="10" fillId="0" borderId="15" xfId="0" applyNumberFormat="1" applyFont="1" applyFill="1" applyBorder="1" applyAlignment="1">
      <alignment horizontal="center"/>
    </xf>
    <xf numFmtId="165" fontId="3" fillId="0" borderId="14" xfId="2" applyNumberFormat="1" applyFont="1" applyFill="1" applyBorder="1"/>
    <xf numFmtId="165" fontId="3" fillId="0" borderId="0" xfId="2" applyNumberFormat="1" applyFont="1" applyFill="1" applyBorder="1"/>
    <xf numFmtId="0" fontId="12" fillId="0" borderId="13" xfId="0" applyFont="1" applyBorder="1" applyAlignment="1">
      <alignment vertical="center" wrapText="1"/>
    </xf>
    <xf numFmtId="43" fontId="10" fillId="0" borderId="0" xfId="1" applyFont="1" applyBorder="1" applyAlignment="1">
      <alignment horizontal="right" vertical="center"/>
    </xf>
    <xf numFmtId="167" fontId="10" fillId="0" borderId="14" xfId="0" applyNumberFormat="1" applyFont="1" applyFill="1" applyBorder="1" applyAlignment="1">
      <alignment horizontal="center" vertical="center"/>
    </xf>
    <xf numFmtId="167" fontId="10" fillId="0" borderId="15" xfId="0" applyNumberFormat="1" applyFont="1" applyFill="1" applyBorder="1" applyAlignment="1">
      <alignment horizontal="center" vertical="center"/>
    </xf>
    <xf numFmtId="167" fontId="10" fillId="0" borderId="0" xfId="0" applyNumberFormat="1" applyFont="1" applyFill="1" applyBorder="1" applyAlignment="1">
      <alignment horizontal="center" vertical="center"/>
    </xf>
    <xf numFmtId="167" fontId="10" fillId="0" borderId="23" xfId="0" applyNumberFormat="1" applyFont="1" applyFill="1" applyBorder="1" applyAlignment="1">
      <alignment horizontal="center" vertical="center"/>
    </xf>
    <xf numFmtId="165" fontId="10" fillId="0" borderId="0" xfId="0" applyNumberFormat="1" applyFont="1" applyFill="1" applyBorder="1" applyAlignment="1">
      <alignment horizontal="center" vertical="center"/>
    </xf>
    <xf numFmtId="165" fontId="10" fillId="0" borderId="14" xfId="0" applyNumberFormat="1" applyFont="1" applyFill="1" applyBorder="1" applyAlignment="1">
      <alignment horizontal="center" vertical="center"/>
    </xf>
    <xf numFmtId="165" fontId="10" fillId="0" borderId="23" xfId="0" applyNumberFormat="1" applyFont="1" applyFill="1" applyBorder="1" applyAlignment="1">
      <alignment horizontal="center" vertical="center"/>
    </xf>
    <xf numFmtId="167" fontId="10" fillId="0" borderId="4" xfId="0" applyNumberFormat="1" applyFont="1" applyFill="1" applyBorder="1" applyAlignment="1">
      <alignment horizontal="center" vertical="center"/>
    </xf>
    <xf numFmtId="167" fontId="10" fillId="0" borderId="30" xfId="0" applyNumberFormat="1" applyFont="1" applyFill="1" applyBorder="1" applyAlignment="1">
      <alignment horizontal="center" vertical="center"/>
    </xf>
    <xf numFmtId="0" fontId="14" fillId="0" borderId="0" xfId="0" applyFont="1"/>
    <xf numFmtId="0" fontId="13" fillId="0" borderId="0" xfId="0" applyFont="1" applyAlignment="1">
      <alignment vertical="center"/>
    </xf>
    <xf numFmtId="0" fontId="10" fillId="0" borderId="32" xfId="0" applyFont="1" applyBorder="1" applyAlignment="1">
      <alignment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2" fillId="6" borderId="34" xfId="0" applyFont="1" applyFill="1" applyBorder="1" applyAlignment="1">
      <alignment horizontal="center" vertical="center"/>
    </xf>
    <xf numFmtId="0" fontId="10" fillId="6" borderId="35" xfId="0" applyFont="1" applyFill="1" applyBorder="1" applyAlignment="1">
      <alignment horizontal="center" vertical="center"/>
    </xf>
    <xf numFmtId="0" fontId="10" fillId="0" borderId="32" xfId="0" applyFont="1" applyBorder="1" applyAlignment="1">
      <alignment horizontal="center" vertical="center"/>
    </xf>
    <xf numFmtId="0" fontId="10" fillId="6" borderId="33" xfId="0" applyFont="1" applyFill="1" applyBorder="1" applyAlignment="1">
      <alignment horizontal="center" vertical="center"/>
    </xf>
    <xf numFmtId="14" fontId="10" fillId="6" borderId="33" xfId="0" applyNumberFormat="1" applyFont="1" applyFill="1" applyBorder="1" applyAlignment="1">
      <alignment horizontal="center" vertical="center"/>
    </xf>
    <xf numFmtId="14" fontId="10" fillId="0" borderId="33" xfId="0" applyNumberFormat="1" applyFont="1" applyBorder="1" applyAlignment="1">
      <alignment horizontal="center" vertical="center"/>
    </xf>
    <xf numFmtId="0" fontId="10" fillId="0" borderId="36" xfId="0" applyFont="1" applyBorder="1" applyAlignment="1">
      <alignment vertical="center"/>
    </xf>
    <xf numFmtId="0" fontId="10" fillId="0" borderId="37" xfId="0" applyFont="1" applyBorder="1" applyAlignment="1">
      <alignment horizontal="center" vertical="center"/>
    </xf>
    <xf numFmtId="0" fontId="10" fillId="0" borderId="34" xfId="0" applyFont="1" applyBorder="1" applyAlignment="1">
      <alignment vertical="center"/>
    </xf>
    <xf numFmtId="16" fontId="10" fillId="0" borderId="33" xfId="0" applyNumberFormat="1"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14" fontId="10" fillId="0" borderId="39" xfId="0" applyNumberFormat="1" applyFont="1" applyBorder="1" applyAlignment="1">
      <alignment horizontal="center" vertical="center"/>
    </xf>
    <xf numFmtId="0" fontId="15" fillId="0" borderId="34" xfId="0" applyFont="1" applyBorder="1" applyAlignment="1">
      <alignment vertical="center"/>
    </xf>
    <xf numFmtId="0" fontId="15" fillId="0" borderId="35" xfId="0" applyFont="1" applyBorder="1" applyAlignment="1">
      <alignment horizontal="center" vertical="center"/>
    </xf>
    <xf numFmtId="0" fontId="15" fillId="0" borderId="40" xfId="0" applyFont="1" applyBorder="1" applyAlignment="1">
      <alignment vertical="center"/>
    </xf>
    <xf numFmtId="0" fontId="15" fillId="0" borderId="18" xfId="0" applyFont="1" applyBorder="1" applyAlignment="1">
      <alignment horizontal="center" vertical="center"/>
    </xf>
    <xf numFmtId="0" fontId="16" fillId="0" borderId="0" xfId="0" applyFont="1"/>
    <xf numFmtId="0" fontId="10" fillId="0" borderId="41" xfId="0" applyFont="1" applyBorder="1" applyAlignment="1">
      <alignment vertical="center"/>
    </xf>
    <xf numFmtId="0" fontId="10" fillId="0" borderId="42" xfId="0" applyFont="1" applyBorder="1" applyAlignment="1">
      <alignment horizontal="center" vertical="center"/>
    </xf>
    <xf numFmtId="0" fontId="10" fillId="0" borderId="18" xfId="0" applyFont="1" applyBorder="1" applyAlignment="1">
      <alignment horizontal="center" vertical="center"/>
    </xf>
    <xf numFmtId="0" fontId="10" fillId="0" borderId="43" xfId="0" applyFont="1" applyBorder="1" applyAlignment="1">
      <alignment horizontal="center" vertical="center"/>
    </xf>
    <xf numFmtId="0" fontId="10" fillId="6" borderId="43" xfId="0" applyFont="1" applyFill="1" applyBorder="1" applyAlignment="1">
      <alignment horizontal="center" vertical="center"/>
    </xf>
    <xf numFmtId="0" fontId="10" fillId="0" borderId="23" xfId="0" applyFont="1" applyBorder="1" applyAlignment="1">
      <alignment horizontal="center" vertical="center"/>
    </xf>
    <xf numFmtId="0" fontId="10" fillId="6" borderId="23" xfId="0" applyFont="1" applyFill="1" applyBorder="1" applyAlignment="1">
      <alignment horizontal="center" vertical="center"/>
    </xf>
    <xf numFmtId="0" fontId="10" fillId="0" borderId="44" xfId="0" applyFont="1" applyBorder="1" applyAlignment="1">
      <alignment horizontal="center" vertical="center"/>
    </xf>
    <xf numFmtId="0" fontId="10" fillId="0" borderId="19" xfId="0" applyFont="1" applyBorder="1" applyAlignment="1">
      <alignment horizontal="center" vertical="center"/>
    </xf>
    <xf numFmtId="0" fontId="15" fillId="0" borderId="43" xfId="0" applyFont="1" applyBorder="1" applyAlignment="1">
      <alignment horizontal="center" vertical="center"/>
    </xf>
    <xf numFmtId="0" fontId="7" fillId="0" borderId="16" xfId="5" applyNumberFormat="1" applyFont="1" applyFill="1" applyBorder="1" applyAlignment="1">
      <alignment horizontal="left" wrapText="1"/>
    </xf>
    <xf numFmtId="0" fontId="7" fillId="0" borderId="28" xfId="5" applyNumberFormat="1" applyFont="1" applyFill="1" applyBorder="1" applyAlignment="1">
      <alignment horizontal="left" wrapText="1"/>
    </xf>
    <xf numFmtId="0" fontId="7" fillId="0" borderId="29" xfId="5" applyNumberFormat="1" applyFont="1" applyFill="1" applyBorder="1" applyAlignment="1">
      <alignment horizontal="left" wrapText="1"/>
    </xf>
    <xf numFmtId="0" fontId="12" fillId="3" borderId="9"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27" xfId="0" applyFont="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12" fillId="2" borderId="12" xfId="0" applyFont="1" applyFill="1" applyBorder="1" applyAlignment="1">
      <alignment horizontal="center"/>
    </xf>
    <xf numFmtId="0" fontId="9" fillId="3" borderId="9"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11" fillId="0" borderId="16"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2" fillId="2" borderId="13" xfId="0" applyFont="1" applyFill="1" applyBorder="1" applyAlignment="1">
      <alignment horizontal="center"/>
    </xf>
    <xf numFmtId="0" fontId="2" fillId="2" borderId="0" xfId="0" applyFont="1" applyFill="1" applyBorder="1" applyAlignment="1">
      <alignment horizontal="center"/>
    </xf>
    <xf numFmtId="0" fontId="2" fillId="2" borderId="23" xfId="0" applyFont="1" applyFill="1" applyBorder="1" applyAlignment="1">
      <alignment horizontal="center"/>
    </xf>
    <xf numFmtId="0" fontId="2" fillId="2" borderId="9"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6" fillId="0" borderId="3" xfId="2" applyFont="1" applyBorder="1" applyAlignment="1">
      <alignment horizontal="center"/>
    </xf>
    <xf numFmtId="0" fontId="6" fillId="0" borderId="4" xfId="2" applyFont="1" applyBorder="1" applyAlignment="1">
      <alignment horizontal="center"/>
    </xf>
    <xf numFmtId="0" fontId="6" fillId="0" borderId="2" xfId="2" applyFont="1" applyBorder="1" applyAlignment="1">
      <alignment horizontal="center"/>
    </xf>
    <xf numFmtId="0" fontId="6" fillId="0" borderId="21" xfId="2" applyFont="1" applyBorder="1" applyAlignment="1">
      <alignment horizontal="center"/>
    </xf>
    <xf numFmtId="0" fontId="7" fillId="0" borderId="13" xfId="5" applyNumberFormat="1" applyFont="1" applyFill="1" applyBorder="1" applyAlignment="1">
      <alignment horizontal="left" wrapText="1"/>
    </xf>
    <xf numFmtId="0" fontId="7" fillId="0" borderId="23" xfId="5" applyNumberFormat="1" applyFont="1" applyFill="1" applyBorder="1" applyAlignment="1">
      <alignment horizontal="left" wrapText="1"/>
    </xf>
    <xf numFmtId="0" fontId="7" fillId="0" borderId="9" xfId="5" quotePrefix="1" applyNumberFormat="1" applyFont="1" applyFill="1" applyBorder="1" applyAlignment="1">
      <alignment horizontal="left" wrapText="1"/>
    </xf>
    <xf numFmtId="0" fontId="7" fillId="0" borderId="17" xfId="5" quotePrefix="1" applyNumberFormat="1" applyFont="1" applyFill="1" applyBorder="1" applyAlignment="1">
      <alignment horizontal="left" wrapText="1"/>
    </xf>
    <xf numFmtId="0" fontId="7" fillId="0" borderId="18" xfId="5" quotePrefix="1" applyNumberFormat="1" applyFont="1" applyFill="1" applyBorder="1" applyAlignment="1">
      <alignment horizontal="left" wrapText="1"/>
    </xf>
  </cellXfs>
  <cellStyles count="7">
    <cellStyle name="Comma" xfId="1" builtinId="3"/>
    <cellStyle name="Comma 2" xfId="3"/>
    <cellStyle name="Currency 2" xfId="4"/>
    <cellStyle name="Normal" xfId="0" builtinId="0"/>
    <cellStyle name="Normal 2" xfId="2"/>
    <cellStyle name="Normal_F&amp;PP Summary design" xfId="5"/>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3"/>
  <sheetViews>
    <sheetView tabSelected="1" workbookViewId="0">
      <selection activeCell="E23" sqref="E23"/>
    </sheetView>
  </sheetViews>
  <sheetFormatPr defaultRowHeight="15" x14ac:dyDescent="0.25"/>
  <cols>
    <col min="1" max="1" width="14.85546875" style="151" bestFit="1" customWidth="1"/>
    <col min="2" max="2" width="8.5703125" style="151" bestFit="1" customWidth="1"/>
    <col min="3" max="3" width="10.7109375" style="151" bestFit="1" customWidth="1"/>
    <col min="4" max="4" width="8.28515625" style="151" bestFit="1" customWidth="1"/>
    <col min="5" max="5" width="26.85546875" bestFit="1" customWidth="1"/>
  </cols>
  <sheetData>
    <row r="1" spans="1:5" x14ac:dyDescent="0.25">
      <c r="A1" s="152"/>
      <c r="B1" s="153"/>
      <c r="C1" s="153" t="s">
        <v>50</v>
      </c>
      <c r="D1" s="154" t="s">
        <v>51</v>
      </c>
      <c r="E1" s="128"/>
    </row>
    <row r="2" spans="1:5" ht="15.75" thickBot="1" x14ac:dyDescent="0.3">
      <c r="A2" s="132" t="s">
        <v>52</v>
      </c>
      <c r="B2" s="133" t="s">
        <v>53</v>
      </c>
      <c r="C2" s="133"/>
      <c r="D2" s="155" t="s">
        <v>54</v>
      </c>
      <c r="E2" s="128"/>
    </row>
    <row r="3" spans="1:5" ht="15.75" thickBot="1" x14ac:dyDescent="0.3">
      <c r="A3" s="134" t="s">
        <v>55</v>
      </c>
      <c r="B3" s="135"/>
      <c r="C3" s="135"/>
      <c r="D3" s="156"/>
      <c r="E3" s="128"/>
    </row>
    <row r="4" spans="1:5" x14ac:dyDescent="0.25">
      <c r="A4" s="136"/>
      <c r="B4" s="131"/>
      <c r="C4" s="131"/>
      <c r="D4" s="157"/>
      <c r="E4" s="128"/>
    </row>
    <row r="5" spans="1:5" x14ac:dyDescent="0.25">
      <c r="A5" s="136" t="s">
        <v>39</v>
      </c>
      <c r="B5" s="137">
        <v>1</v>
      </c>
      <c r="C5" s="138">
        <v>21732</v>
      </c>
      <c r="D5" s="158" t="s">
        <v>56</v>
      </c>
      <c r="E5" s="128"/>
    </row>
    <row r="6" spans="1:5" x14ac:dyDescent="0.25">
      <c r="A6" s="130"/>
      <c r="B6" s="131">
        <v>2</v>
      </c>
      <c r="C6" s="139">
        <v>22068</v>
      </c>
      <c r="D6" s="157">
        <v>61</v>
      </c>
      <c r="E6" s="128"/>
    </row>
    <row r="7" spans="1:5" x14ac:dyDescent="0.25">
      <c r="A7" s="130"/>
      <c r="B7" s="131">
        <v>3</v>
      </c>
      <c r="C7" s="139">
        <v>25538</v>
      </c>
      <c r="D7" s="157">
        <v>139</v>
      </c>
      <c r="E7" s="128"/>
    </row>
    <row r="8" spans="1:5" x14ac:dyDescent="0.25">
      <c r="A8" s="130"/>
      <c r="B8" s="131">
        <v>4</v>
      </c>
      <c r="C8" s="139">
        <v>25781</v>
      </c>
      <c r="D8" s="157">
        <v>139</v>
      </c>
      <c r="E8" s="128"/>
    </row>
    <row r="9" spans="1:5" x14ac:dyDescent="0.25">
      <c r="A9" s="130"/>
      <c r="B9" s="131">
        <v>5</v>
      </c>
      <c r="C9" s="139">
        <v>26877</v>
      </c>
      <c r="D9" s="157">
        <v>139</v>
      </c>
      <c r="E9" s="128"/>
    </row>
    <row r="10" spans="1:5" ht="15.75" thickBot="1" x14ac:dyDescent="0.3">
      <c r="A10" s="130"/>
      <c r="B10" s="131">
        <v>6</v>
      </c>
      <c r="C10" s="139">
        <v>28460</v>
      </c>
      <c r="D10" s="157">
        <v>288</v>
      </c>
      <c r="E10" s="128"/>
    </row>
    <row r="11" spans="1:5" x14ac:dyDescent="0.25">
      <c r="A11" s="140"/>
      <c r="B11" s="141"/>
      <c r="C11" s="141"/>
      <c r="D11" s="159"/>
      <c r="E11" s="128"/>
    </row>
    <row r="12" spans="1:5" x14ac:dyDescent="0.25">
      <c r="A12" s="136" t="s">
        <v>41</v>
      </c>
      <c r="B12" s="131">
        <v>1</v>
      </c>
      <c r="C12" s="139">
        <v>30512</v>
      </c>
      <c r="D12" s="157">
        <v>291</v>
      </c>
      <c r="E12" s="128"/>
    </row>
    <row r="13" spans="1:5" ht="15.75" thickBot="1" x14ac:dyDescent="0.3">
      <c r="A13" s="130"/>
      <c r="B13" s="131">
        <v>2</v>
      </c>
      <c r="C13" s="139">
        <v>29737</v>
      </c>
      <c r="D13" s="157">
        <v>291</v>
      </c>
      <c r="E13" s="128"/>
    </row>
    <row r="14" spans="1:5" x14ac:dyDescent="0.25">
      <c r="A14" s="140"/>
      <c r="B14" s="141"/>
      <c r="C14" s="141"/>
      <c r="D14" s="159"/>
      <c r="E14" s="128"/>
    </row>
    <row r="15" spans="1:5" x14ac:dyDescent="0.25">
      <c r="A15" s="136" t="s">
        <v>57</v>
      </c>
      <c r="B15" s="131">
        <v>1</v>
      </c>
      <c r="C15" s="139">
        <v>33799</v>
      </c>
      <c r="D15" s="157">
        <v>276</v>
      </c>
      <c r="E15" s="128"/>
    </row>
    <row r="16" spans="1:5" ht="15.75" thickBot="1" x14ac:dyDescent="0.3">
      <c r="A16" s="142"/>
      <c r="B16" s="133"/>
      <c r="C16" s="133"/>
      <c r="D16" s="155"/>
      <c r="E16" s="128"/>
    </row>
    <row r="17" spans="1:5" ht="15.75" thickBot="1" x14ac:dyDescent="0.3">
      <c r="A17" s="134" t="s">
        <v>58</v>
      </c>
      <c r="B17" s="135"/>
      <c r="C17" s="135"/>
      <c r="D17" s="156"/>
      <c r="E17" s="128"/>
    </row>
    <row r="18" spans="1:5" x14ac:dyDescent="0.25">
      <c r="A18" s="136"/>
      <c r="B18" s="131"/>
      <c r="C18" s="131"/>
      <c r="D18" s="157"/>
      <c r="E18" s="128"/>
    </row>
    <row r="19" spans="1:5" x14ac:dyDescent="0.25">
      <c r="A19" s="136" t="s">
        <v>59</v>
      </c>
      <c r="B19" s="131" t="s">
        <v>60</v>
      </c>
      <c r="C19" s="139">
        <v>21490</v>
      </c>
      <c r="D19" s="157"/>
      <c r="E19" s="128"/>
    </row>
    <row r="20" spans="1:5" x14ac:dyDescent="0.25">
      <c r="A20" s="130"/>
      <c r="B20" s="131" t="s">
        <v>61</v>
      </c>
      <c r="C20" s="131" t="s">
        <v>62</v>
      </c>
      <c r="D20" s="157"/>
      <c r="E20" s="128"/>
    </row>
    <row r="21" spans="1:5" x14ac:dyDescent="0.25">
      <c r="A21" s="130"/>
      <c r="B21" s="131">
        <v>3</v>
      </c>
      <c r="C21" s="139">
        <v>26618</v>
      </c>
      <c r="D21" s="157">
        <v>95</v>
      </c>
      <c r="E21" s="128"/>
    </row>
    <row r="22" spans="1:5" x14ac:dyDescent="0.25">
      <c r="A22" s="130"/>
      <c r="B22" s="143">
        <v>41738</v>
      </c>
      <c r="C22" s="139">
        <v>37288</v>
      </c>
      <c r="D22" s="157">
        <v>227</v>
      </c>
      <c r="E22" s="129" t="s">
        <v>87</v>
      </c>
    </row>
    <row r="23" spans="1:5" x14ac:dyDescent="0.25">
      <c r="A23" s="130"/>
      <c r="B23" s="131">
        <v>10</v>
      </c>
      <c r="C23" s="139">
        <v>40252</v>
      </c>
      <c r="D23" s="157">
        <v>36</v>
      </c>
      <c r="E23" s="128"/>
    </row>
    <row r="24" spans="1:5" x14ac:dyDescent="0.25">
      <c r="A24" s="130"/>
      <c r="B24" s="131">
        <v>11</v>
      </c>
      <c r="C24" s="139">
        <v>40252</v>
      </c>
      <c r="D24" s="157">
        <v>36</v>
      </c>
      <c r="E24" s="128"/>
    </row>
    <row r="25" spans="1:5" ht="15.75" thickBot="1" x14ac:dyDescent="0.3">
      <c r="A25" s="130"/>
      <c r="B25" s="131">
        <v>12</v>
      </c>
      <c r="C25" s="139">
        <v>40252</v>
      </c>
      <c r="D25" s="157">
        <v>36</v>
      </c>
      <c r="E25" s="128"/>
    </row>
    <row r="26" spans="1:5" x14ac:dyDescent="0.25">
      <c r="A26" s="140"/>
      <c r="B26" s="141"/>
      <c r="C26" s="141"/>
      <c r="D26" s="159"/>
      <c r="E26" s="128"/>
    </row>
    <row r="27" spans="1:5" x14ac:dyDescent="0.25">
      <c r="A27" s="136" t="s">
        <v>63</v>
      </c>
      <c r="B27" s="131">
        <v>1</v>
      </c>
      <c r="C27" s="139">
        <v>40148</v>
      </c>
      <c r="D27" s="157">
        <v>46</v>
      </c>
      <c r="E27" s="128"/>
    </row>
    <row r="28" spans="1:5" ht="15.75" thickBot="1" x14ac:dyDescent="0.3">
      <c r="A28" s="136"/>
      <c r="B28" s="131">
        <v>2</v>
      </c>
      <c r="C28" s="139">
        <v>40148</v>
      </c>
      <c r="D28" s="157">
        <v>46</v>
      </c>
      <c r="E28" s="128"/>
    </row>
    <row r="29" spans="1:5" x14ac:dyDescent="0.25">
      <c r="A29" s="140"/>
      <c r="B29" s="141"/>
      <c r="C29" s="141"/>
      <c r="D29" s="159"/>
      <c r="E29" s="128"/>
    </row>
    <row r="30" spans="1:5" ht="15.75" thickBot="1" x14ac:dyDescent="0.3">
      <c r="A30" s="136" t="s">
        <v>64</v>
      </c>
      <c r="B30" s="131">
        <v>1</v>
      </c>
      <c r="C30" s="139">
        <v>27699</v>
      </c>
      <c r="D30" s="157">
        <v>79</v>
      </c>
      <c r="E30" s="128"/>
    </row>
    <row r="31" spans="1:5" x14ac:dyDescent="0.25">
      <c r="A31" s="140"/>
      <c r="B31" s="141"/>
      <c r="C31" s="141"/>
      <c r="D31" s="159"/>
      <c r="E31" s="128"/>
    </row>
    <row r="32" spans="1:5" ht="15.75" thickBot="1" x14ac:dyDescent="0.3">
      <c r="A32" s="144" t="s">
        <v>65</v>
      </c>
      <c r="B32" s="145">
        <v>1</v>
      </c>
      <c r="C32" s="146">
        <v>31027</v>
      </c>
      <c r="D32" s="160">
        <v>44</v>
      </c>
      <c r="E32" s="128"/>
    </row>
    <row r="33" spans="1:5" x14ac:dyDescent="0.25">
      <c r="A33" s="130"/>
      <c r="B33" s="131"/>
      <c r="C33" s="131"/>
      <c r="D33" s="157"/>
      <c r="E33" s="128"/>
    </row>
    <row r="34" spans="1:5" x14ac:dyDescent="0.25">
      <c r="A34" s="136" t="s">
        <v>66</v>
      </c>
      <c r="B34" s="131">
        <v>1</v>
      </c>
      <c r="C34" s="131" t="s">
        <v>67</v>
      </c>
      <c r="D34" s="157">
        <v>10</v>
      </c>
      <c r="E34" s="128"/>
    </row>
    <row r="35" spans="1:5" x14ac:dyDescent="0.25">
      <c r="A35" s="136" t="s">
        <v>66</v>
      </c>
      <c r="B35" s="131">
        <v>2</v>
      </c>
      <c r="C35" s="131" t="s">
        <v>68</v>
      </c>
      <c r="D35" s="157">
        <v>10</v>
      </c>
      <c r="E35" s="128"/>
    </row>
    <row r="36" spans="1:5" ht="15.75" thickBot="1" x14ac:dyDescent="0.3">
      <c r="A36" s="144" t="s">
        <v>66</v>
      </c>
      <c r="B36" s="145">
        <v>3</v>
      </c>
      <c r="C36" s="145" t="s">
        <v>69</v>
      </c>
      <c r="D36" s="160">
        <v>10</v>
      </c>
      <c r="E36" s="128"/>
    </row>
    <row r="37" spans="1:5" x14ac:dyDescent="0.25">
      <c r="A37" s="136"/>
      <c r="B37" s="131"/>
      <c r="C37" s="131"/>
      <c r="D37" s="157"/>
      <c r="E37" s="128"/>
    </row>
    <row r="38" spans="1:5" x14ac:dyDescent="0.25">
      <c r="A38" s="136" t="s">
        <v>70</v>
      </c>
      <c r="B38" s="131">
        <v>1</v>
      </c>
      <c r="C38" s="139">
        <v>40513</v>
      </c>
      <c r="D38" s="157">
        <v>46</v>
      </c>
      <c r="E38" s="128"/>
    </row>
    <row r="39" spans="1:5" x14ac:dyDescent="0.25">
      <c r="A39" s="136" t="s">
        <v>70</v>
      </c>
      <c r="B39" s="131">
        <v>2</v>
      </c>
      <c r="C39" s="139">
        <v>40513</v>
      </c>
      <c r="D39" s="157">
        <v>46</v>
      </c>
      <c r="E39" s="128"/>
    </row>
    <row r="40" spans="1:5" x14ac:dyDescent="0.25">
      <c r="A40" s="136" t="s">
        <v>70</v>
      </c>
      <c r="B40" s="131">
        <v>3</v>
      </c>
      <c r="C40" s="139">
        <v>40513</v>
      </c>
      <c r="D40" s="157">
        <v>46</v>
      </c>
      <c r="E40" s="128"/>
    </row>
    <row r="41" spans="1:5" ht="15.75" thickBot="1" x14ac:dyDescent="0.3">
      <c r="A41" s="142"/>
      <c r="B41" s="133"/>
      <c r="C41" s="133"/>
      <c r="D41" s="155"/>
      <c r="E41" s="128"/>
    </row>
    <row r="42" spans="1:5" ht="15.75" thickBot="1" x14ac:dyDescent="0.3">
      <c r="A42" s="134" t="s">
        <v>4</v>
      </c>
      <c r="B42" s="135"/>
      <c r="C42" s="135"/>
      <c r="D42" s="156"/>
      <c r="E42" s="128"/>
    </row>
    <row r="43" spans="1:5" x14ac:dyDescent="0.25">
      <c r="A43" s="130"/>
      <c r="B43" s="131"/>
      <c r="C43" s="131"/>
      <c r="D43" s="157"/>
      <c r="E43" s="128"/>
    </row>
    <row r="44" spans="1:5" x14ac:dyDescent="0.25">
      <c r="A44" s="136" t="s">
        <v>71</v>
      </c>
      <c r="B44" s="131">
        <v>1</v>
      </c>
      <c r="C44" s="139">
        <v>25101</v>
      </c>
      <c r="D44" s="157">
        <v>62</v>
      </c>
      <c r="E44" s="128"/>
    </row>
    <row r="45" spans="1:5" x14ac:dyDescent="0.25">
      <c r="A45" s="136" t="s">
        <v>71</v>
      </c>
      <c r="B45" s="131">
        <v>2</v>
      </c>
      <c r="C45" s="139">
        <v>25143</v>
      </c>
      <c r="D45" s="157">
        <v>62</v>
      </c>
      <c r="E45" s="128"/>
    </row>
    <row r="46" spans="1:5" x14ac:dyDescent="0.25">
      <c r="A46" s="136" t="s">
        <v>71</v>
      </c>
      <c r="B46" s="131">
        <v>3</v>
      </c>
      <c r="C46" s="139">
        <v>25192</v>
      </c>
      <c r="D46" s="157">
        <v>62</v>
      </c>
      <c r="E46" s="128"/>
    </row>
    <row r="47" spans="1:5" ht="15.75" thickBot="1" x14ac:dyDescent="0.3">
      <c r="A47" s="147"/>
      <c r="B47" s="148"/>
      <c r="C47" s="148"/>
      <c r="D47" s="161"/>
      <c r="E47" s="128"/>
    </row>
    <row r="48" spans="1:5" x14ac:dyDescent="0.25">
      <c r="A48" s="136"/>
      <c r="B48" s="131"/>
      <c r="C48" s="131"/>
      <c r="D48" s="157"/>
      <c r="E48" s="128"/>
    </row>
    <row r="49" spans="1:5" x14ac:dyDescent="0.25">
      <c r="A49" s="136" t="s">
        <v>72</v>
      </c>
      <c r="B49" s="131">
        <v>1</v>
      </c>
      <c r="C49" s="139">
        <v>23108</v>
      </c>
      <c r="D49" s="157">
        <v>34</v>
      </c>
      <c r="E49" s="128"/>
    </row>
    <row r="50" spans="1:5" x14ac:dyDescent="0.25">
      <c r="A50" s="136" t="s">
        <v>72</v>
      </c>
      <c r="B50" s="131">
        <v>2</v>
      </c>
      <c r="C50" s="139">
        <v>23192</v>
      </c>
      <c r="D50" s="157">
        <v>34</v>
      </c>
      <c r="E50" s="128"/>
    </row>
    <row r="51" spans="1:5" x14ac:dyDescent="0.25">
      <c r="A51" s="136" t="s">
        <v>72</v>
      </c>
      <c r="B51" s="131">
        <v>3</v>
      </c>
      <c r="C51" s="139">
        <v>23259</v>
      </c>
      <c r="D51" s="157">
        <v>34</v>
      </c>
      <c r="E51" s="128"/>
    </row>
    <row r="52" spans="1:5" x14ac:dyDescent="0.25">
      <c r="A52" s="136" t="s">
        <v>72</v>
      </c>
      <c r="B52" s="131">
        <v>4</v>
      </c>
      <c r="C52" s="139">
        <v>23313</v>
      </c>
      <c r="D52" s="157">
        <v>34</v>
      </c>
      <c r="E52" s="128"/>
    </row>
    <row r="53" spans="1:5" x14ac:dyDescent="0.25">
      <c r="A53" s="136" t="s">
        <v>72</v>
      </c>
      <c r="B53" s="131">
        <v>5</v>
      </c>
      <c r="C53" s="139">
        <v>23437</v>
      </c>
      <c r="D53" s="157">
        <v>34</v>
      </c>
      <c r="E53" s="128"/>
    </row>
    <row r="54" spans="1:5" x14ac:dyDescent="0.25">
      <c r="A54" s="136" t="s">
        <v>72</v>
      </c>
      <c r="B54" s="131">
        <v>6</v>
      </c>
      <c r="C54" s="139">
        <v>23468</v>
      </c>
      <c r="D54" s="157">
        <v>34</v>
      </c>
      <c r="E54" s="128"/>
    </row>
    <row r="55" spans="1:5" x14ac:dyDescent="0.25">
      <c r="A55" s="136" t="s">
        <v>72</v>
      </c>
      <c r="B55" s="131">
        <v>7</v>
      </c>
      <c r="C55" s="139">
        <v>24412</v>
      </c>
      <c r="D55" s="157">
        <v>42</v>
      </c>
      <c r="E55" s="128"/>
    </row>
    <row r="56" spans="1:5" ht="15.75" thickBot="1" x14ac:dyDescent="0.3">
      <c r="A56" s="136" t="s">
        <v>72</v>
      </c>
      <c r="B56" s="131">
        <v>8</v>
      </c>
      <c r="C56" s="139">
        <v>24442</v>
      </c>
      <c r="D56" s="157">
        <v>42</v>
      </c>
      <c r="E56" s="128"/>
    </row>
    <row r="57" spans="1:5" x14ac:dyDescent="0.25">
      <c r="A57" s="140"/>
      <c r="B57" s="141"/>
      <c r="C57" s="141"/>
      <c r="D57" s="159"/>
      <c r="E57" s="128"/>
    </row>
    <row r="58" spans="1:5" x14ac:dyDescent="0.25">
      <c r="A58" s="136" t="s">
        <v>73</v>
      </c>
      <c r="B58" s="131">
        <v>1</v>
      </c>
      <c r="C58" s="131">
        <v>1930</v>
      </c>
      <c r="D58" s="157">
        <v>14</v>
      </c>
      <c r="E58" s="128"/>
    </row>
    <row r="59" spans="1:5" x14ac:dyDescent="0.25">
      <c r="A59" s="136" t="s">
        <v>73</v>
      </c>
      <c r="B59" s="131">
        <v>2</v>
      </c>
      <c r="C59" s="131">
        <v>1930</v>
      </c>
      <c r="D59" s="157">
        <v>14</v>
      </c>
      <c r="E59" s="128"/>
    </row>
    <row r="60" spans="1:5" x14ac:dyDescent="0.25">
      <c r="A60" s="136" t="s">
        <v>73</v>
      </c>
      <c r="B60" s="131">
        <v>3</v>
      </c>
      <c r="C60" s="131">
        <v>1930</v>
      </c>
      <c r="D60" s="157">
        <v>14</v>
      </c>
      <c r="E60" s="128"/>
    </row>
    <row r="61" spans="1:5" x14ac:dyDescent="0.25">
      <c r="A61" s="136" t="s">
        <v>73</v>
      </c>
      <c r="B61" s="131">
        <v>4</v>
      </c>
      <c r="C61" s="131">
        <v>1937</v>
      </c>
      <c r="D61" s="157">
        <v>18</v>
      </c>
      <c r="E61" s="128"/>
    </row>
    <row r="62" spans="1:5" x14ac:dyDescent="0.25">
      <c r="A62" s="136" t="s">
        <v>73</v>
      </c>
      <c r="B62" s="131">
        <v>5</v>
      </c>
      <c r="C62" s="131">
        <v>1939</v>
      </c>
      <c r="D62" s="157">
        <v>18</v>
      </c>
      <c r="E62" s="128"/>
    </row>
    <row r="63" spans="1:5" x14ac:dyDescent="0.25">
      <c r="A63" s="136" t="s">
        <v>73</v>
      </c>
      <c r="B63" s="131">
        <v>6</v>
      </c>
      <c r="C63" s="131">
        <v>1948</v>
      </c>
      <c r="D63" s="157">
        <v>18</v>
      </c>
      <c r="E63" s="128"/>
    </row>
    <row r="64" spans="1:5" ht="15.75" thickBot="1" x14ac:dyDescent="0.3">
      <c r="A64" s="136" t="s">
        <v>73</v>
      </c>
      <c r="B64" s="131">
        <v>7</v>
      </c>
      <c r="C64" s="131">
        <v>1959</v>
      </c>
      <c r="D64" s="157">
        <v>15</v>
      </c>
      <c r="E64" s="128"/>
    </row>
    <row r="65" spans="1:5" x14ac:dyDescent="0.25">
      <c r="A65" s="149"/>
      <c r="B65" s="150"/>
      <c r="C65" s="150"/>
      <c r="D65" s="150"/>
      <c r="E65" s="128"/>
    </row>
    <row r="66" spans="1:5" x14ac:dyDescent="0.25">
      <c r="A66" s="136" t="s">
        <v>74</v>
      </c>
      <c r="B66" s="131">
        <v>1</v>
      </c>
      <c r="C66" s="139">
        <v>31472</v>
      </c>
      <c r="D66" s="157">
        <v>85</v>
      </c>
      <c r="E66" s="128"/>
    </row>
    <row r="67" spans="1:5" x14ac:dyDescent="0.25">
      <c r="A67" s="136" t="s">
        <v>74</v>
      </c>
      <c r="B67" s="131">
        <v>2</v>
      </c>
      <c r="C67" s="139">
        <v>31396</v>
      </c>
      <c r="D67" s="157">
        <v>85</v>
      </c>
      <c r="E67" s="128"/>
    </row>
    <row r="68" spans="1:5" ht="15.75" thickBot="1" x14ac:dyDescent="0.3">
      <c r="A68" s="136" t="s">
        <v>74</v>
      </c>
      <c r="B68" s="131">
        <v>3</v>
      </c>
      <c r="C68" s="139">
        <v>31520</v>
      </c>
      <c r="D68" s="157">
        <v>85</v>
      </c>
      <c r="E68" s="128"/>
    </row>
    <row r="69" spans="1:5" x14ac:dyDescent="0.25">
      <c r="A69" s="140"/>
      <c r="B69" s="141"/>
      <c r="C69" s="141"/>
      <c r="D69" s="159"/>
      <c r="E69" s="128"/>
    </row>
    <row r="70" spans="1:5" x14ac:dyDescent="0.25">
      <c r="A70" s="136" t="s">
        <v>75</v>
      </c>
      <c r="B70" s="131">
        <v>1</v>
      </c>
      <c r="C70" s="131">
        <v>1980</v>
      </c>
      <c r="D70" s="157">
        <v>5</v>
      </c>
      <c r="E70" s="128"/>
    </row>
    <row r="71" spans="1:5" x14ac:dyDescent="0.25">
      <c r="A71" s="136" t="s">
        <v>75</v>
      </c>
      <c r="B71" s="131">
        <v>2</v>
      </c>
      <c r="C71" s="131">
        <v>1980</v>
      </c>
      <c r="D71" s="157">
        <v>5</v>
      </c>
      <c r="E71" s="128"/>
    </row>
    <row r="72" spans="1:5" x14ac:dyDescent="0.25">
      <c r="A72" s="136" t="s">
        <v>76</v>
      </c>
      <c r="B72" s="131">
        <v>1</v>
      </c>
      <c r="C72" s="131">
        <v>1961</v>
      </c>
      <c r="D72" s="157">
        <v>8</v>
      </c>
      <c r="E72" s="128"/>
    </row>
    <row r="73" spans="1:5" x14ac:dyDescent="0.25">
      <c r="A73" s="136" t="s">
        <v>77</v>
      </c>
      <c r="B73" s="131">
        <v>1</v>
      </c>
      <c r="C73" s="131">
        <v>1939</v>
      </c>
      <c r="D73" s="157">
        <v>2.4</v>
      </c>
      <c r="E73" s="128"/>
    </row>
    <row r="74" spans="1:5" x14ac:dyDescent="0.25">
      <c r="A74" s="136" t="s">
        <v>77</v>
      </c>
      <c r="B74" s="131">
        <v>2</v>
      </c>
      <c r="C74" s="131">
        <v>1959</v>
      </c>
      <c r="D74" s="157">
        <v>2.4</v>
      </c>
      <c r="E74" s="128"/>
    </row>
    <row r="75" spans="1:5" ht="15.75" thickBot="1" x14ac:dyDescent="0.3">
      <c r="A75" s="144"/>
      <c r="B75" s="145"/>
      <c r="C75" s="145"/>
      <c r="D75" s="160"/>
      <c r="E75" s="128"/>
    </row>
    <row r="76" spans="1:5" ht="15.75" thickBot="1" x14ac:dyDescent="0.3">
      <c r="A76" s="134" t="s">
        <v>2</v>
      </c>
      <c r="B76" s="135"/>
      <c r="C76" s="135"/>
      <c r="D76" s="156"/>
      <c r="E76" s="128"/>
    </row>
    <row r="77" spans="1:5" x14ac:dyDescent="0.25">
      <c r="A77" s="136"/>
      <c r="B77" s="131"/>
      <c r="C77" s="131"/>
      <c r="D77" s="157"/>
      <c r="E77" s="128"/>
    </row>
    <row r="78" spans="1:5" x14ac:dyDescent="0.25">
      <c r="A78" s="136" t="s">
        <v>43</v>
      </c>
      <c r="B78" s="131" t="s">
        <v>78</v>
      </c>
      <c r="C78" s="139">
        <v>37547</v>
      </c>
      <c r="D78" s="157">
        <v>10.6</v>
      </c>
      <c r="E78" s="129" t="s">
        <v>79</v>
      </c>
    </row>
    <row r="79" spans="1:5" x14ac:dyDescent="0.25">
      <c r="A79" s="136"/>
      <c r="B79" s="131" t="s">
        <v>80</v>
      </c>
      <c r="C79" s="139">
        <v>37547</v>
      </c>
      <c r="D79" s="157"/>
      <c r="E79" s="128"/>
    </row>
    <row r="80" spans="1:5" ht="15.75" thickBot="1" x14ac:dyDescent="0.3">
      <c r="A80" s="144"/>
      <c r="B80" s="145" t="s">
        <v>81</v>
      </c>
      <c r="C80" s="146">
        <v>37968</v>
      </c>
      <c r="D80" s="160"/>
      <c r="E80" s="128"/>
    </row>
    <row r="81" spans="1:5" x14ac:dyDescent="0.25">
      <c r="A81" s="136"/>
      <c r="B81" s="131"/>
      <c r="C81" s="131"/>
      <c r="D81" s="157"/>
      <c r="E81" s="128"/>
    </row>
    <row r="82" spans="1:5" x14ac:dyDescent="0.25">
      <c r="A82" s="136" t="s">
        <v>44</v>
      </c>
      <c r="B82" s="131" t="s">
        <v>82</v>
      </c>
      <c r="C82" s="139">
        <v>38791</v>
      </c>
      <c r="D82" s="157">
        <v>149.4</v>
      </c>
      <c r="E82" s="129" t="s">
        <v>86</v>
      </c>
    </row>
    <row r="83" spans="1:5" ht="15.75" thickBot="1" x14ac:dyDescent="0.3">
      <c r="A83" s="144"/>
      <c r="B83" s="145"/>
      <c r="C83" s="145"/>
      <c r="D83" s="160"/>
      <c r="E83" s="128"/>
    </row>
  </sheetData>
  <pageMargins left="0.7" right="0.7" top="0.75" bottom="0.75" header="0.3" footer="0.3"/>
  <pageSetup paperSize="5"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54"/>
  <sheetViews>
    <sheetView showGridLines="0" workbookViewId="0">
      <selection activeCell="A8" sqref="A8"/>
    </sheetView>
  </sheetViews>
  <sheetFormatPr defaultRowHeight="12.75" x14ac:dyDescent="0.2"/>
  <cols>
    <col min="1" max="1" width="34.28515625" style="104" bestFit="1" customWidth="1"/>
    <col min="2" max="4" width="7.140625" style="104" bestFit="1" customWidth="1"/>
    <col min="5" max="5" width="8.28515625" style="104" bestFit="1" customWidth="1"/>
    <col min="6" max="6" width="7.5703125" style="104" bestFit="1" customWidth="1"/>
    <col min="7" max="8" width="7.140625" style="104" bestFit="1" customWidth="1"/>
    <col min="9" max="16384" width="9.140625" style="104"/>
  </cols>
  <sheetData>
    <row r="1" spans="1:8" x14ac:dyDescent="0.2">
      <c r="A1" s="165" t="s">
        <v>45</v>
      </c>
      <c r="B1" s="166"/>
      <c r="C1" s="166"/>
      <c r="D1" s="166"/>
      <c r="E1" s="166"/>
      <c r="F1" s="166"/>
      <c r="G1" s="166"/>
      <c r="H1" s="167"/>
    </row>
    <row r="2" spans="1:8" x14ac:dyDescent="0.2">
      <c r="A2" s="64"/>
      <c r="B2" s="168" t="s">
        <v>6</v>
      </c>
      <c r="C2" s="169"/>
      <c r="D2" s="170"/>
      <c r="E2" s="168" t="s">
        <v>8</v>
      </c>
      <c r="F2" s="169"/>
      <c r="G2" s="169"/>
      <c r="H2" s="171"/>
    </row>
    <row r="3" spans="1:8" x14ac:dyDescent="0.2">
      <c r="A3" s="66" t="s">
        <v>12</v>
      </c>
      <c r="B3" s="14">
        <v>2010</v>
      </c>
      <c r="C3" s="14">
        <v>2011</v>
      </c>
      <c r="D3" s="14">
        <v>2012</v>
      </c>
      <c r="E3" s="14">
        <v>2013</v>
      </c>
      <c r="F3" s="85">
        <v>2014</v>
      </c>
      <c r="G3" s="14">
        <v>2015</v>
      </c>
      <c r="H3" s="67">
        <v>2016</v>
      </c>
    </row>
    <row r="4" spans="1:8" x14ac:dyDescent="0.2">
      <c r="A4" s="102" t="s">
        <v>0</v>
      </c>
      <c r="B4" s="41">
        <v>15.9</v>
      </c>
      <c r="C4" s="41">
        <v>17.5</v>
      </c>
      <c r="D4" s="38">
        <v>20.5</v>
      </c>
      <c r="E4" s="41">
        <v>20.2</v>
      </c>
      <c r="F4" s="119" t="s">
        <v>49</v>
      </c>
      <c r="G4" s="119" t="s">
        <v>49</v>
      </c>
      <c r="H4" s="120" t="s">
        <v>49</v>
      </c>
    </row>
    <row r="5" spans="1:8" x14ac:dyDescent="0.2">
      <c r="A5" s="117"/>
      <c r="B5" s="41"/>
      <c r="C5" s="41"/>
      <c r="D5" s="38"/>
      <c r="E5" s="41"/>
      <c r="F5" s="121"/>
      <c r="G5" s="119"/>
      <c r="H5" s="122"/>
    </row>
    <row r="6" spans="1:8" x14ac:dyDescent="0.2">
      <c r="A6" s="84" t="s">
        <v>42</v>
      </c>
      <c r="B6" s="36"/>
      <c r="C6" s="36"/>
      <c r="D6" s="36"/>
      <c r="E6" s="36"/>
      <c r="F6" s="123"/>
      <c r="G6" s="124"/>
      <c r="H6" s="125"/>
    </row>
    <row r="7" spans="1:8" x14ac:dyDescent="0.2">
      <c r="A7" s="39" t="s">
        <v>39</v>
      </c>
      <c r="B7" s="36">
        <v>66.099999999999994</v>
      </c>
      <c r="C7" s="36">
        <v>64.400000000000006</v>
      </c>
      <c r="D7" s="11">
        <v>60.1</v>
      </c>
      <c r="E7" s="36">
        <v>56.1</v>
      </c>
      <c r="F7" s="119" t="s">
        <v>49</v>
      </c>
      <c r="G7" s="119" t="s">
        <v>49</v>
      </c>
      <c r="H7" s="120" t="s">
        <v>49</v>
      </c>
    </row>
    <row r="8" spans="1:8" x14ac:dyDescent="0.2">
      <c r="A8" s="39" t="s">
        <v>40</v>
      </c>
      <c r="B8" s="36">
        <v>20.3</v>
      </c>
      <c r="C8" s="36">
        <v>21.5</v>
      </c>
      <c r="D8" s="11">
        <v>29.9</v>
      </c>
      <c r="E8" s="36">
        <v>19</v>
      </c>
      <c r="F8" s="119" t="s">
        <v>49</v>
      </c>
      <c r="G8" s="119" t="s">
        <v>49</v>
      </c>
      <c r="H8" s="120" t="s">
        <v>49</v>
      </c>
    </row>
    <row r="9" spans="1:8" x14ac:dyDescent="0.2">
      <c r="A9" s="39" t="s">
        <v>41</v>
      </c>
      <c r="B9" s="36">
        <v>28.7</v>
      </c>
      <c r="C9" s="36">
        <v>33</v>
      </c>
      <c r="D9" s="11">
        <v>34.6</v>
      </c>
      <c r="E9" s="36">
        <v>33.4</v>
      </c>
      <c r="F9" s="119" t="s">
        <v>49</v>
      </c>
      <c r="G9" s="119" t="s">
        <v>49</v>
      </c>
      <c r="H9" s="120" t="s">
        <v>49</v>
      </c>
    </row>
    <row r="10" spans="1:8" x14ac:dyDescent="0.2">
      <c r="A10" s="39"/>
      <c r="B10" s="36"/>
      <c r="C10" s="36"/>
      <c r="D10" s="11"/>
      <c r="E10" s="36"/>
      <c r="F10" s="123"/>
      <c r="G10" s="124"/>
      <c r="H10" s="125"/>
    </row>
    <row r="11" spans="1:8" x14ac:dyDescent="0.2">
      <c r="A11" s="84" t="s">
        <v>2</v>
      </c>
      <c r="B11" s="36">
        <v>4.7</v>
      </c>
      <c r="C11" s="36">
        <v>5.8</v>
      </c>
      <c r="D11" s="11">
        <v>6.4</v>
      </c>
      <c r="E11" s="36">
        <v>6.8</v>
      </c>
      <c r="F11" s="119" t="s">
        <v>49</v>
      </c>
      <c r="G11" s="119" t="s">
        <v>49</v>
      </c>
      <c r="H11" s="120" t="s">
        <v>49</v>
      </c>
    </row>
    <row r="12" spans="1:8" x14ac:dyDescent="0.2">
      <c r="A12" s="84"/>
      <c r="B12" s="36"/>
      <c r="C12" s="36"/>
      <c r="D12" s="11"/>
      <c r="E12" s="36"/>
      <c r="F12" s="123"/>
      <c r="G12" s="124"/>
      <c r="H12" s="125"/>
    </row>
    <row r="13" spans="1:8" x14ac:dyDescent="0.2">
      <c r="A13" s="103" t="s">
        <v>4</v>
      </c>
      <c r="B13" s="37">
        <v>12.2</v>
      </c>
      <c r="C13" s="37">
        <v>13.1</v>
      </c>
      <c r="D13" s="37">
        <v>13.8</v>
      </c>
      <c r="E13" s="37">
        <v>13.6</v>
      </c>
      <c r="F13" s="126" t="s">
        <v>49</v>
      </c>
      <c r="G13" s="126" t="s">
        <v>49</v>
      </c>
      <c r="H13" s="127" t="s">
        <v>49</v>
      </c>
    </row>
    <row r="14" spans="1:8" s="105" customFormat="1" ht="13.5" thickBot="1" x14ac:dyDescent="0.25">
      <c r="A14" s="86"/>
      <c r="B14" s="40"/>
      <c r="C14" s="40"/>
      <c r="D14" s="40"/>
      <c r="E14" s="40"/>
      <c r="F14" s="40"/>
      <c r="G14" s="40"/>
      <c r="H14" s="69"/>
    </row>
    <row r="15" spans="1:8" x14ac:dyDescent="0.2">
      <c r="A15" s="172" t="s">
        <v>11</v>
      </c>
      <c r="B15" s="173"/>
      <c r="C15" s="173"/>
      <c r="D15" s="173"/>
      <c r="E15" s="173"/>
      <c r="F15" s="173"/>
      <c r="G15" s="173"/>
      <c r="H15" s="174"/>
    </row>
    <row r="16" spans="1:8" x14ac:dyDescent="0.2">
      <c r="A16" s="64"/>
      <c r="B16" s="168" t="s">
        <v>6</v>
      </c>
      <c r="C16" s="169"/>
      <c r="D16" s="170"/>
      <c r="E16" s="168" t="s">
        <v>8</v>
      </c>
      <c r="F16" s="169"/>
      <c r="G16" s="169"/>
      <c r="H16" s="171"/>
    </row>
    <row r="17" spans="1:9" x14ac:dyDescent="0.2">
      <c r="A17" s="83" t="s">
        <v>12</v>
      </c>
      <c r="B17" s="14">
        <v>2010</v>
      </c>
      <c r="C17" s="14">
        <v>2011</v>
      </c>
      <c r="D17" s="14">
        <v>2012</v>
      </c>
      <c r="E17" s="14">
        <v>2013</v>
      </c>
      <c r="F17" s="85">
        <v>2014</v>
      </c>
      <c r="G17" s="14">
        <v>2015</v>
      </c>
      <c r="H17" s="67">
        <v>2016</v>
      </c>
    </row>
    <row r="18" spans="1:9" x14ac:dyDescent="0.2">
      <c r="A18" s="87" t="s">
        <v>0</v>
      </c>
      <c r="B18" s="91">
        <v>63.7</v>
      </c>
      <c r="C18" s="92">
        <v>65.2</v>
      </c>
      <c r="D18" s="91">
        <v>77.3</v>
      </c>
      <c r="E18" s="92">
        <v>93</v>
      </c>
      <c r="F18" s="93">
        <v>106.9</v>
      </c>
      <c r="G18" s="95">
        <v>147.69999999999999</v>
      </c>
      <c r="H18" s="96">
        <v>183.8</v>
      </c>
    </row>
    <row r="19" spans="1:9" x14ac:dyDescent="0.2">
      <c r="A19" s="87"/>
      <c r="B19" s="91"/>
      <c r="C19" s="92"/>
      <c r="D19" s="91"/>
      <c r="E19" s="92"/>
      <c r="F19" s="93"/>
      <c r="G19" s="95"/>
      <c r="H19" s="96"/>
    </row>
    <row r="20" spans="1:9" x14ac:dyDescent="0.2">
      <c r="A20" s="87" t="s">
        <v>1</v>
      </c>
      <c r="B20" s="107"/>
      <c r="C20" s="108"/>
      <c r="D20" s="107"/>
      <c r="E20" s="101"/>
      <c r="F20" s="109"/>
      <c r="G20" s="110"/>
      <c r="H20" s="111"/>
    </row>
    <row r="21" spans="1:9" x14ac:dyDescent="0.2">
      <c r="A21" s="39" t="s">
        <v>39</v>
      </c>
      <c r="B21" s="107">
        <v>112.7</v>
      </c>
      <c r="C21" s="108">
        <v>115.8</v>
      </c>
      <c r="D21" s="107">
        <v>122.2</v>
      </c>
      <c r="E21" s="101">
        <v>119.7</v>
      </c>
      <c r="F21" s="112">
        <v>147.6</v>
      </c>
      <c r="G21" s="113">
        <v>150.6</v>
      </c>
      <c r="H21" s="114">
        <v>156.1</v>
      </c>
    </row>
    <row r="22" spans="1:9" x14ac:dyDescent="0.2">
      <c r="A22" s="39" t="s">
        <v>40</v>
      </c>
      <c r="B22" s="107">
        <v>42.4</v>
      </c>
      <c r="C22" s="108">
        <v>42.4</v>
      </c>
      <c r="D22" s="107">
        <v>33.9</v>
      </c>
      <c r="E22" s="101">
        <v>48.2</v>
      </c>
      <c r="F22" s="112">
        <v>44.5</v>
      </c>
      <c r="G22" s="113">
        <v>46.1</v>
      </c>
      <c r="H22" s="114">
        <v>51.2</v>
      </c>
    </row>
    <row r="23" spans="1:9" x14ac:dyDescent="0.2">
      <c r="A23" s="39" t="s">
        <v>41</v>
      </c>
      <c r="B23" s="107">
        <v>64</v>
      </c>
      <c r="C23" s="108">
        <v>68.3</v>
      </c>
      <c r="D23" s="107">
        <v>72.400000000000006</v>
      </c>
      <c r="E23" s="101">
        <v>73.599999999999994</v>
      </c>
      <c r="F23" s="112">
        <v>81.900000000000006</v>
      </c>
      <c r="G23" s="113">
        <v>83.4</v>
      </c>
      <c r="H23" s="114">
        <v>82.5</v>
      </c>
    </row>
    <row r="24" spans="1:9" x14ac:dyDescent="0.2">
      <c r="A24" s="39"/>
      <c r="B24" s="107"/>
      <c r="C24" s="108"/>
      <c r="D24" s="107"/>
      <c r="E24" s="101"/>
      <c r="F24" s="112"/>
      <c r="G24" s="113"/>
      <c r="H24" s="114"/>
    </row>
    <row r="25" spans="1:9" x14ac:dyDescent="0.2">
      <c r="A25" s="84" t="s">
        <v>2</v>
      </c>
      <c r="B25" s="88">
        <v>0</v>
      </c>
      <c r="C25" s="90">
        <v>0</v>
      </c>
      <c r="D25" s="89">
        <v>0</v>
      </c>
      <c r="E25" s="89">
        <v>0</v>
      </c>
      <c r="F25" s="89">
        <v>0</v>
      </c>
      <c r="G25" s="89">
        <v>0</v>
      </c>
      <c r="H25" s="100">
        <v>0</v>
      </c>
    </row>
    <row r="26" spans="1:9" x14ac:dyDescent="0.2">
      <c r="A26" s="84"/>
      <c r="B26" s="88"/>
      <c r="C26" s="90"/>
      <c r="D26" s="89"/>
      <c r="E26" s="118"/>
      <c r="F26" s="89"/>
      <c r="G26" s="118"/>
      <c r="H26" s="100"/>
    </row>
    <row r="27" spans="1:9" x14ac:dyDescent="0.2">
      <c r="A27" s="87" t="s">
        <v>4</v>
      </c>
      <c r="B27" s="115">
        <v>15.8</v>
      </c>
      <c r="C27" s="116">
        <v>20</v>
      </c>
      <c r="D27" s="115">
        <v>19.100000000000001</v>
      </c>
      <c r="E27" s="116">
        <v>21</v>
      </c>
      <c r="F27" s="97">
        <v>18</v>
      </c>
      <c r="G27" s="98">
        <v>18.7</v>
      </c>
      <c r="H27" s="99">
        <v>19.3</v>
      </c>
    </row>
    <row r="28" spans="1:9" ht="27" customHeight="1" thickBot="1" x14ac:dyDescent="0.25">
      <c r="A28" s="162" t="s">
        <v>47</v>
      </c>
      <c r="B28" s="163"/>
      <c r="C28" s="163"/>
      <c r="D28" s="163"/>
      <c r="E28" s="163"/>
      <c r="F28" s="163"/>
      <c r="G28" s="163"/>
      <c r="H28" s="164"/>
    </row>
    <row r="29" spans="1:9" x14ac:dyDescent="0.2">
      <c r="A29" s="94"/>
      <c r="B29" s="94"/>
      <c r="C29" s="94"/>
      <c r="D29" s="94"/>
      <c r="E29" s="94"/>
      <c r="F29" s="94"/>
      <c r="G29" s="94"/>
      <c r="H29" s="94"/>
      <c r="I29" s="106"/>
    </row>
    <row r="30" spans="1:9" x14ac:dyDescent="0.2">
      <c r="A30" s="94"/>
      <c r="B30" s="94"/>
      <c r="C30" s="94"/>
      <c r="D30" s="94"/>
      <c r="E30" s="94"/>
      <c r="F30" s="94"/>
      <c r="G30" s="94"/>
      <c r="H30" s="94"/>
      <c r="I30" s="106"/>
    </row>
    <row r="31" spans="1:9" x14ac:dyDescent="0.2">
      <c r="A31" s="94"/>
      <c r="B31" s="94"/>
      <c r="C31" s="94"/>
      <c r="D31" s="94"/>
      <c r="E31" s="94"/>
      <c r="F31" s="94"/>
      <c r="G31" s="94"/>
      <c r="H31" s="94"/>
      <c r="I31" s="106"/>
    </row>
    <row r="32" spans="1:9" x14ac:dyDescent="0.2">
      <c r="A32" s="94"/>
      <c r="B32" s="94"/>
      <c r="C32" s="94"/>
      <c r="D32" s="94"/>
      <c r="E32" s="94"/>
      <c r="F32" s="94"/>
      <c r="G32" s="94"/>
      <c r="H32" s="94"/>
      <c r="I32" s="106"/>
    </row>
    <row r="33" spans="1:9" x14ac:dyDescent="0.2">
      <c r="A33" s="94"/>
      <c r="B33" s="94"/>
      <c r="C33" s="94"/>
      <c r="D33" s="94"/>
      <c r="E33" s="94"/>
      <c r="F33" s="94"/>
      <c r="G33" s="94"/>
      <c r="H33" s="94"/>
      <c r="I33" s="106"/>
    </row>
    <row r="34" spans="1:9" x14ac:dyDescent="0.2">
      <c r="A34" s="94"/>
      <c r="B34" s="94"/>
      <c r="C34" s="94"/>
      <c r="D34" s="94"/>
      <c r="E34" s="94"/>
      <c r="F34" s="94"/>
      <c r="G34" s="94"/>
      <c r="H34" s="94"/>
      <c r="I34" s="106"/>
    </row>
    <row r="35" spans="1:9" x14ac:dyDescent="0.2">
      <c r="A35" s="94"/>
      <c r="B35" s="94"/>
      <c r="C35" s="94"/>
      <c r="D35" s="94"/>
      <c r="E35" s="94"/>
      <c r="F35" s="94"/>
      <c r="G35" s="94"/>
      <c r="H35" s="94"/>
      <c r="I35" s="106"/>
    </row>
    <row r="36" spans="1:9" x14ac:dyDescent="0.2">
      <c r="A36" s="94"/>
      <c r="B36" s="94"/>
      <c r="C36" s="94"/>
      <c r="D36" s="94"/>
      <c r="E36" s="94"/>
      <c r="F36" s="94"/>
      <c r="G36" s="94"/>
      <c r="H36" s="94"/>
      <c r="I36" s="106"/>
    </row>
    <row r="37" spans="1:9" x14ac:dyDescent="0.2">
      <c r="A37" s="94"/>
      <c r="B37" s="94"/>
      <c r="C37" s="94"/>
      <c r="D37" s="94"/>
      <c r="E37" s="94"/>
      <c r="F37" s="94"/>
      <c r="G37" s="94"/>
      <c r="H37" s="94"/>
      <c r="I37" s="106"/>
    </row>
    <row r="38" spans="1:9" x14ac:dyDescent="0.2">
      <c r="A38" s="94"/>
      <c r="B38" s="94"/>
      <c r="C38" s="94"/>
      <c r="D38" s="94"/>
      <c r="E38" s="94"/>
      <c r="F38" s="94"/>
      <c r="G38" s="94"/>
      <c r="H38" s="94"/>
      <c r="I38" s="106"/>
    </row>
    <row r="39" spans="1:9" x14ac:dyDescent="0.2">
      <c r="A39" s="94"/>
      <c r="B39" s="94"/>
      <c r="C39" s="94"/>
      <c r="D39" s="94"/>
      <c r="E39" s="94"/>
      <c r="F39" s="94"/>
      <c r="G39" s="94"/>
      <c r="H39" s="94"/>
      <c r="I39" s="106"/>
    </row>
    <row r="40" spans="1:9" x14ac:dyDescent="0.2">
      <c r="A40" s="94"/>
      <c r="B40" s="94"/>
      <c r="C40" s="94"/>
      <c r="D40" s="94"/>
      <c r="E40" s="94"/>
      <c r="F40" s="94"/>
      <c r="G40" s="94"/>
      <c r="H40" s="94"/>
      <c r="I40" s="106"/>
    </row>
    <row r="41" spans="1:9" x14ac:dyDescent="0.2">
      <c r="A41" s="94"/>
      <c r="B41" s="94"/>
      <c r="C41" s="94"/>
      <c r="D41" s="94"/>
      <c r="E41" s="94"/>
      <c r="F41" s="94"/>
      <c r="G41" s="94"/>
      <c r="H41" s="94"/>
      <c r="I41" s="106"/>
    </row>
    <row r="42" spans="1:9" x14ac:dyDescent="0.2">
      <c r="A42" s="94"/>
      <c r="B42" s="94"/>
      <c r="C42" s="94"/>
      <c r="D42" s="94"/>
      <c r="E42" s="94"/>
      <c r="F42" s="94"/>
      <c r="G42" s="94"/>
      <c r="H42" s="94"/>
      <c r="I42" s="106"/>
    </row>
    <row r="43" spans="1:9" x14ac:dyDescent="0.2">
      <c r="A43" s="94"/>
      <c r="B43" s="94"/>
      <c r="C43" s="94"/>
      <c r="D43" s="94"/>
      <c r="E43" s="94"/>
      <c r="F43" s="94"/>
      <c r="G43" s="94"/>
      <c r="H43" s="94"/>
      <c r="I43" s="106"/>
    </row>
    <row r="44" spans="1:9" x14ac:dyDescent="0.2">
      <c r="A44" s="94"/>
      <c r="B44" s="94"/>
      <c r="C44" s="94"/>
      <c r="D44" s="94"/>
      <c r="E44" s="94"/>
      <c r="F44" s="94"/>
      <c r="G44" s="94"/>
      <c r="H44" s="94"/>
      <c r="I44" s="106"/>
    </row>
    <row r="45" spans="1:9" x14ac:dyDescent="0.2">
      <c r="A45" s="94"/>
      <c r="B45" s="94"/>
      <c r="C45" s="94"/>
      <c r="D45" s="94"/>
      <c r="E45" s="94"/>
      <c r="F45" s="94"/>
      <c r="G45" s="94"/>
      <c r="H45" s="94"/>
      <c r="I45" s="106"/>
    </row>
    <row r="46" spans="1:9" x14ac:dyDescent="0.2">
      <c r="A46" s="94"/>
      <c r="B46" s="94"/>
      <c r="C46" s="94"/>
      <c r="D46" s="94"/>
      <c r="E46" s="94"/>
      <c r="F46" s="94"/>
      <c r="G46" s="94"/>
      <c r="H46" s="94"/>
      <c r="I46" s="106"/>
    </row>
    <row r="47" spans="1:9" x14ac:dyDescent="0.2">
      <c r="A47" s="94"/>
      <c r="B47" s="94"/>
      <c r="C47" s="94"/>
      <c r="D47" s="94"/>
      <c r="E47" s="94"/>
      <c r="F47" s="94"/>
      <c r="G47" s="94"/>
      <c r="H47" s="94"/>
      <c r="I47" s="106"/>
    </row>
    <row r="48" spans="1:9" x14ac:dyDescent="0.2">
      <c r="A48" s="94"/>
      <c r="B48" s="94"/>
      <c r="C48" s="94"/>
      <c r="D48" s="94"/>
      <c r="E48" s="94"/>
      <c r="F48" s="94" t="s">
        <v>38</v>
      </c>
      <c r="G48" s="94"/>
      <c r="H48" s="94"/>
      <c r="I48" s="106"/>
    </row>
    <row r="49" spans="1:9" x14ac:dyDescent="0.2">
      <c r="A49" s="94"/>
      <c r="B49" s="94"/>
      <c r="C49" s="94"/>
      <c r="D49" s="94"/>
      <c r="E49" s="94"/>
      <c r="F49" s="94"/>
      <c r="G49" s="94"/>
      <c r="H49" s="94"/>
      <c r="I49" s="106"/>
    </row>
    <row r="50" spans="1:9" x14ac:dyDescent="0.2">
      <c r="A50" s="94"/>
      <c r="B50" s="94"/>
      <c r="C50" s="94"/>
      <c r="D50" s="94"/>
      <c r="E50" s="94"/>
      <c r="F50" s="94"/>
      <c r="G50" s="94"/>
      <c r="H50" s="94"/>
      <c r="I50" s="106"/>
    </row>
    <row r="51" spans="1:9" x14ac:dyDescent="0.2">
      <c r="A51" s="94"/>
      <c r="B51" s="94"/>
      <c r="C51" s="94"/>
      <c r="D51" s="94"/>
      <c r="E51" s="94"/>
      <c r="F51" s="94"/>
      <c r="G51" s="94"/>
      <c r="H51" s="94"/>
      <c r="I51" s="106"/>
    </row>
    <row r="52" spans="1:9" x14ac:dyDescent="0.2">
      <c r="A52" s="94"/>
      <c r="B52" s="94"/>
      <c r="C52" s="94"/>
      <c r="D52" s="94"/>
      <c r="E52" s="94"/>
      <c r="F52" s="94"/>
      <c r="G52" s="94"/>
      <c r="H52" s="94"/>
      <c r="I52" s="106"/>
    </row>
    <row r="53" spans="1:9" x14ac:dyDescent="0.2">
      <c r="A53" s="94"/>
      <c r="B53" s="94"/>
      <c r="C53" s="94"/>
      <c r="D53" s="94"/>
      <c r="E53" s="94"/>
      <c r="F53" s="94"/>
      <c r="G53" s="94"/>
      <c r="H53" s="94"/>
      <c r="I53" s="106"/>
    </row>
    <row r="54" spans="1:9" x14ac:dyDescent="0.2">
      <c r="A54" s="94"/>
      <c r="B54" s="94"/>
      <c r="C54" s="94"/>
      <c r="D54" s="94"/>
      <c r="E54" s="94"/>
      <c r="F54" s="94"/>
      <c r="G54" s="94"/>
      <c r="H54" s="94"/>
      <c r="I54" s="106"/>
    </row>
  </sheetData>
  <mergeCells count="7">
    <mergeCell ref="A28:H28"/>
    <mergeCell ref="A1:H1"/>
    <mergeCell ref="B2:D2"/>
    <mergeCell ref="E2:H2"/>
    <mergeCell ref="A15:H15"/>
    <mergeCell ref="B16:D16"/>
    <mergeCell ref="E16:H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election activeCell="A2" sqref="A2"/>
    </sheetView>
  </sheetViews>
  <sheetFormatPr defaultRowHeight="15" x14ac:dyDescent="0.25"/>
  <sheetData>
    <row r="1" spans="1:1" x14ac:dyDescent="0.25">
      <c r="A1" t="s">
        <v>88</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N26"/>
  <sheetViews>
    <sheetView showGridLines="0" workbookViewId="0">
      <selection activeCell="P20" sqref="P20:P21"/>
    </sheetView>
  </sheetViews>
  <sheetFormatPr defaultRowHeight="15" x14ac:dyDescent="0.25"/>
  <cols>
    <col min="1" max="1" width="34.28515625" bestFit="1" customWidth="1"/>
    <col min="2" max="3" width="7.140625" customWidth="1"/>
    <col min="4" max="4" width="2.42578125" customWidth="1"/>
    <col min="5" max="6" width="7.140625" customWidth="1"/>
    <col min="7" max="7" width="2.42578125" customWidth="1"/>
    <col min="8" max="9" width="7.140625" customWidth="1"/>
    <col min="10" max="10" width="2.42578125" customWidth="1"/>
    <col min="11" max="11" width="8.28515625" customWidth="1"/>
    <col min="12" max="12" width="7.140625" customWidth="1"/>
  </cols>
  <sheetData>
    <row r="1" spans="1:14" ht="15.75" x14ac:dyDescent="0.25">
      <c r="A1" s="175" t="s">
        <v>17</v>
      </c>
      <c r="B1" s="176"/>
      <c r="C1" s="176"/>
      <c r="D1" s="176"/>
      <c r="E1" s="176"/>
      <c r="F1" s="176"/>
      <c r="G1" s="176"/>
      <c r="H1" s="176"/>
      <c r="I1" s="176"/>
      <c r="J1" s="176"/>
      <c r="K1" s="176"/>
      <c r="L1" s="177"/>
    </row>
    <row r="2" spans="1:14" x14ac:dyDescent="0.25">
      <c r="A2" s="64"/>
      <c r="B2" s="43" t="s">
        <v>6</v>
      </c>
      <c r="C2" s="60" t="s">
        <v>7</v>
      </c>
      <c r="D2" s="43"/>
      <c r="E2" s="43" t="s">
        <v>6</v>
      </c>
      <c r="F2" s="60" t="s">
        <v>7</v>
      </c>
      <c r="G2" s="43"/>
      <c r="H2" s="43" t="s">
        <v>6</v>
      </c>
      <c r="I2" s="60" t="s">
        <v>7</v>
      </c>
      <c r="J2" s="60"/>
      <c r="K2" s="60" t="s">
        <v>8</v>
      </c>
      <c r="L2" s="65" t="s">
        <v>7</v>
      </c>
    </row>
    <row r="3" spans="1:14" x14ac:dyDescent="0.25">
      <c r="A3" s="66" t="s">
        <v>12</v>
      </c>
      <c r="B3" s="14">
        <v>2010</v>
      </c>
      <c r="C3" s="14">
        <v>2010</v>
      </c>
      <c r="D3" s="14"/>
      <c r="E3" s="14">
        <v>2011</v>
      </c>
      <c r="F3" s="14">
        <v>2011</v>
      </c>
      <c r="G3" s="14"/>
      <c r="H3" s="14">
        <v>2012</v>
      </c>
      <c r="I3" s="14">
        <v>2012</v>
      </c>
      <c r="J3" s="14"/>
      <c r="K3" s="14">
        <v>2013</v>
      </c>
      <c r="L3" s="67">
        <v>2013</v>
      </c>
    </row>
    <row r="4" spans="1:14" x14ac:dyDescent="0.25">
      <c r="A4" s="39" t="s">
        <v>18</v>
      </c>
      <c r="B4" s="41">
        <v>151.80000000000001</v>
      </c>
      <c r="C4" s="58">
        <v>158.80000000000001</v>
      </c>
      <c r="D4" s="59"/>
      <c r="E4" s="41">
        <v>158.69999999999999</v>
      </c>
      <c r="F4" s="58">
        <v>172.3</v>
      </c>
      <c r="G4" s="59"/>
      <c r="H4" s="41">
        <v>168.7</v>
      </c>
      <c r="I4" s="57">
        <v>160.6</v>
      </c>
      <c r="J4" s="44"/>
      <c r="K4" s="38">
        <v>154.6</v>
      </c>
      <c r="L4" s="68">
        <v>152.19999999999999</v>
      </c>
    </row>
    <row r="5" spans="1:14" x14ac:dyDescent="0.25">
      <c r="A5" s="39" t="s">
        <v>19</v>
      </c>
      <c r="B5" s="36">
        <v>118.6</v>
      </c>
      <c r="C5" s="36">
        <v>113.9</v>
      </c>
      <c r="D5" s="40"/>
      <c r="E5" s="36">
        <v>129.6</v>
      </c>
      <c r="F5" s="36">
        <v>120.1</v>
      </c>
      <c r="G5" s="40"/>
      <c r="H5" s="36">
        <v>149.6</v>
      </c>
      <c r="I5" s="11">
        <v>117.6</v>
      </c>
      <c r="J5" s="33"/>
      <c r="K5" s="11">
        <v>135.6</v>
      </c>
      <c r="L5" s="69">
        <v>127.9</v>
      </c>
      <c r="M5" s="35"/>
    </row>
    <row r="6" spans="1:14" x14ac:dyDescent="0.25">
      <c r="A6" s="39" t="s">
        <v>20</v>
      </c>
      <c r="B6" s="36">
        <v>22.3</v>
      </c>
      <c r="C6" s="36">
        <v>24.1</v>
      </c>
      <c r="D6" s="40"/>
      <c r="E6" s="36">
        <v>26.1</v>
      </c>
      <c r="F6" s="36">
        <v>30.6</v>
      </c>
      <c r="G6" s="40"/>
      <c r="H6" s="36">
        <v>28</v>
      </c>
      <c r="I6" s="36">
        <v>32</v>
      </c>
      <c r="J6" s="33"/>
      <c r="K6" s="11">
        <v>22.6</v>
      </c>
      <c r="L6" s="69">
        <v>29.5</v>
      </c>
      <c r="M6" s="40"/>
      <c r="N6" s="42"/>
    </row>
    <row r="7" spans="1:14" x14ac:dyDescent="0.25">
      <c r="A7" s="39" t="s">
        <v>21</v>
      </c>
      <c r="B7" s="36">
        <v>11.8</v>
      </c>
      <c r="C7" s="36">
        <v>7.3</v>
      </c>
      <c r="D7" s="40"/>
      <c r="E7" s="36">
        <v>19.7</v>
      </c>
      <c r="F7" s="36">
        <v>18.2</v>
      </c>
      <c r="G7" s="40"/>
      <c r="H7" s="36">
        <v>18.3</v>
      </c>
      <c r="I7" s="36">
        <v>27.6</v>
      </c>
      <c r="J7" s="33"/>
      <c r="K7" s="11">
        <v>16.8</v>
      </c>
      <c r="L7" s="69">
        <f>40.4-L6</f>
        <v>10.899999999999999</v>
      </c>
      <c r="M7" s="35"/>
    </row>
    <row r="8" spans="1:14" x14ac:dyDescent="0.25">
      <c r="A8" s="70" t="s">
        <v>22</v>
      </c>
      <c r="B8" s="56">
        <f t="shared" ref="B8:L8" si="0">SUM(B4:B7)</f>
        <v>304.5</v>
      </c>
      <c r="C8" s="56">
        <f t="shared" si="0"/>
        <v>304.10000000000008</v>
      </c>
      <c r="D8" s="56"/>
      <c r="E8" s="56">
        <f t="shared" si="0"/>
        <v>334.09999999999997</v>
      </c>
      <c r="F8" s="56">
        <f t="shared" si="0"/>
        <v>341.2</v>
      </c>
      <c r="G8" s="56"/>
      <c r="H8" s="56">
        <f t="shared" si="0"/>
        <v>364.59999999999997</v>
      </c>
      <c r="I8" s="56">
        <f t="shared" si="0"/>
        <v>337.8</v>
      </c>
      <c r="J8" s="56"/>
      <c r="K8" s="56">
        <f t="shared" si="0"/>
        <v>329.6</v>
      </c>
      <c r="L8" s="56">
        <f t="shared" si="0"/>
        <v>320.5</v>
      </c>
    </row>
    <row r="9" spans="1:14" x14ac:dyDescent="0.25">
      <c r="A9" s="39" t="s">
        <v>23</v>
      </c>
      <c r="B9" s="36">
        <v>3.2</v>
      </c>
      <c r="C9" s="36">
        <v>2.6</v>
      </c>
      <c r="D9" s="40"/>
      <c r="E9" s="36">
        <v>2.7</v>
      </c>
      <c r="F9" s="36">
        <v>2.9</v>
      </c>
      <c r="G9" s="33"/>
      <c r="H9" s="36">
        <v>3.5</v>
      </c>
      <c r="I9" s="11">
        <v>3</v>
      </c>
      <c r="J9" s="33"/>
      <c r="K9" s="11">
        <v>3.4</v>
      </c>
      <c r="L9" s="32">
        <v>3.4</v>
      </c>
    </row>
    <row r="10" spans="1:14" x14ac:dyDescent="0.25">
      <c r="A10" s="39" t="s">
        <v>24</v>
      </c>
      <c r="B10" s="36">
        <v>16.8</v>
      </c>
      <c r="C10" s="36">
        <v>17.3</v>
      </c>
      <c r="D10" s="40"/>
      <c r="E10" s="36">
        <v>16.2</v>
      </c>
      <c r="F10" s="36">
        <v>19.8</v>
      </c>
      <c r="G10" s="33"/>
      <c r="H10" s="36">
        <v>15.2</v>
      </c>
      <c r="I10" s="11">
        <v>15.1</v>
      </c>
      <c r="J10" s="33"/>
      <c r="K10" s="11">
        <v>16.3</v>
      </c>
      <c r="L10" s="32">
        <v>16.3</v>
      </c>
    </row>
    <row r="11" spans="1:14" x14ac:dyDescent="0.25">
      <c r="A11" s="39" t="s">
        <v>25</v>
      </c>
      <c r="B11" s="36">
        <v>41.8</v>
      </c>
      <c r="C11" s="36">
        <v>44.7</v>
      </c>
      <c r="D11" s="40"/>
      <c r="E11" s="36">
        <v>44.6</v>
      </c>
      <c r="F11" s="36">
        <v>44.9</v>
      </c>
      <c r="G11" s="33"/>
      <c r="H11" s="36">
        <v>45.7</v>
      </c>
      <c r="I11" s="11">
        <v>44</v>
      </c>
      <c r="J11" s="33"/>
      <c r="K11" s="11">
        <v>48.2</v>
      </c>
      <c r="L11" s="32">
        <v>48.2</v>
      </c>
    </row>
    <row r="12" spans="1:14" x14ac:dyDescent="0.25">
      <c r="A12" s="39" t="s">
        <v>26</v>
      </c>
      <c r="B12" s="36">
        <v>16.100000000000001</v>
      </c>
      <c r="C12" s="36">
        <v>22.2</v>
      </c>
      <c r="D12" s="40"/>
      <c r="E12" s="36">
        <v>14.7</v>
      </c>
      <c r="F12" s="36">
        <v>22.7</v>
      </c>
      <c r="G12" s="33"/>
      <c r="H12" s="36">
        <v>14.4</v>
      </c>
      <c r="I12" s="11">
        <v>16</v>
      </c>
      <c r="J12" s="33"/>
      <c r="K12" s="11">
        <v>17.600000000000001</v>
      </c>
      <c r="L12" s="32">
        <v>17.600000000000001</v>
      </c>
    </row>
    <row r="13" spans="1:14" x14ac:dyDescent="0.25">
      <c r="A13" s="39" t="s">
        <v>27</v>
      </c>
      <c r="B13" s="36">
        <v>12.7</v>
      </c>
      <c r="C13" s="36">
        <v>15.2</v>
      </c>
      <c r="D13" s="40"/>
      <c r="E13" s="36">
        <v>14</v>
      </c>
      <c r="F13" s="36">
        <v>15.3</v>
      </c>
      <c r="G13" s="33"/>
      <c r="H13" s="36">
        <v>14.8</v>
      </c>
      <c r="I13" s="11">
        <v>15.3</v>
      </c>
      <c r="J13" s="33"/>
      <c r="K13" s="11">
        <v>17.399999999999999</v>
      </c>
      <c r="L13" s="32">
        <v>17.399999999999999</v>
      </c>
    </row>
    <row r="14" spans="1:14" x14ac:dyDescent="0.25">
      <c r="A14" s="39" t="s">
        <v>28</v>
      </c>
      <c r="B14" s="36">
        <v>40.9</v>
      </c>
      <c r="C14" s="36">
        <v>40.1</v>
      </c>
      <c r="D14" s="40"/>
      <c r="E14" s="36">
        <v>47.8</v>
      </c>
      <c r="F14" s="36">
        <v>48.3</v>
      </c>
      <c r="G14" s="33"/>
      <c r="H14" s="36">
        <v>56.5</v>
      </c>
      <c r="I14" s="11">
        <v>55.4</v>
      </c>
      <c r="J14" s="33"/>
      <c r="K14" s="11">
        <v>61.5</v>
      </c>
      <c r="L14" s="32">
        <v>62</v>
      </c>
    </row>
    <row r="15" spans="1:14" x14ac:dyDescent="0.25">
      <c r="A15" s="39" t="s">
        <v>29</v>
      </c>
      <c r="B15" s="36">
        <v>20.3</v>
      </c>
      <c r="C15" s="36">
        <v>25.6</v>
      </c>
      <c r="D15" s="40"/>
      <c r="E15" s="36">
        <v>22.3</v>
      </c>
      <c r="F15" s="36">
        <v>27</v>
      </c>
      <c r="G15" s="33"/>
      <c r="H15" s="36">
        <v>25.6</v>
      </c>
      <c r="I15" s="11">
        <v>24.1</v>
      </c>
      <c r="J15" s="33"/>
      <c r="K15" s="11">
        <v>27.2</v>
      </c>
      <c r="L15" s="32">
        <v>27.2</v>
      </c>
    </row>
    <row r="16" spans="1:14" x14ac:dyDescent="0.25">
      <c r="A16" s="39" t="s">
        <v>30</v>
      </c>
      <c r="B16" s="36">
        <v>17.8</v>
      </c>
      <c r="C16" s="36">
        <v>21.2</v>
      </c>
      <c r="D16" s="40"/>
      <c r="E16" s="36">
        <v>15.9</v>
      </c>
      <c r="F16" s="36">
        <v>23.1</v>
      </c>
      <c r="G16" s="33"/>
      <c r="H16" s="36">
        <v>16.3</v>
      </c>
      <c r="I16" s="11">
        <v>16.899999999999999</v>
      </c>
      <c r="J16" s="33"/>
      <c r="K16" s="11">
        <v>31.9</v>
      </c>
      <c r="L16" s="32">
        <v>31.4</v>
      </c>
    </row>
    <row r="17" spans="1:12" x14ac:dyDescent="0.25">
      <c r="A17" s="39" t="s">
        <v>31</v>
      </c>
      <c r="B17" s="36">
        <v>0</v>
      </c>
      <c r="C17" s="36">
        <v>0</v>
      </c>
      <c r="D17" s="40"/>
      <c r="E17" s="36">
        <v>12.5</v>
      </c>
      <c r="F17" s="36">
        <v>0</v>
      </c>
      <c r="G17" s="40"/>
      <c r="H17" s="36">
        <v>3.9</v>
      </c>
      <c r="I17" s="11">
        <v>2.8</v>
      </c>
      <c r="J17" s="33"/>
      <c r="K17" s="11">
        <v>1.1000000000000001</v>
      </c>
      <c r="L17" s="32">
        <v>1.1000000000000001</v>
      </c>
    </row>
    <row r="18" spans="1:12" x14ac:dyDescent="0.25">
      <c r="A18" s="39" t="s">
        <v>32</v>
      </c>
      <c r="B18" s="36">
        <v>0.7</v>
      </c>
      <c r="C18" s="36">
        <v>0</v>
      </c>
      <c r="D18" s="40"/>
      <c r="E18" s="36">
        <v>2.2000000000000002</v>
      </c>
      <c r="F18" s="36">
        <v>1.1000000000000001</v>
      </c>
      <c r="G18" s="40"/>
      <c r="H18" s="36">
        <v>2.6</v>
      </c>
      <c r="I18" s="11">
        <v>2.4</v>
      </c>
      <c r="J18" s="33"/>
      <c r="K18" s="11">
        <v>10.6</v>
      </c>
      <c r="L18" s="32">
        <v>4.5999999999999996</v>
      </c>
    </row>
    <row r="19" spans="1:12" x14ac:dyDescent="0.25">
      <c r="A19" s="71" t="s">
        <v>33</v>
      </c>
      <c r="B19" s="49">
        <f t="shared" ref="B19:F19" si="1">SUM(B8:B18)</f>
        <v>474.8</v>
      </c>
      <c r="C19" s="49">
        <f t="shared" si="1"/>
        <v>493.00000000000011</v>
      </c>
      <c r="D19" s="50"/>
      <c r="E19" s="49">
        <f t="shared" si="1"/>
        <v>527</v>
      </c>
      <c r="F19" s="49">
        <f t="shared" si="1"/>
        <v>546.29999999999995</v>
      </c>
      <c r="G19" s="50"/>
      <c r="H19" s="49">
        <f>SUM(H8:H18)</f>
        <v>563.09999999999991</v>
      </c>
      <c r="I19" s="49">
        <f>SUM(I8:I18)</f>
        <v>532.79999999999995</v>
      </c>
      <c r="J19" s="50"/>
      <c r="K19" s="49">
        <f>SUM(K8:K18)</f>
        <v>564.80000000000007</v>
      </c>
      <c r="L19" s="72">
        <f>SUM(L8:L18)</f>
        <v>549.70000000000005</v>
      </c>
    </row>
    <row r="20" spans="1:12" x14ac:dyDescent="0.25">
      <c r="A20" s="73" t="s">
        <v>46</v>
      </c>
      <c r="B20" s="61">
        <v>8.8000000000000007</v>
      </c>
      <c r="C20" s="61">
        <v>12.6</v>
      </c>
      <c r="D20" s="62"/>
      <c r="E20" s="61">
        <v>11.8</v>
      </c>
      <c r="F20" s="53">
        <v>24</v>
      </c>
      <c r="G20" s="54"/>
      <c r="H20" s="53">
        <v>19.2</v>
      </c>
      <c r="I20" s="53">
        <v>20.2</v>
      </c>
      <c r="J20" s="54"/>
      <c r="K20" s="53">
        <v>15.4</v>
      </c>
      <c r="L20" s="74">
        <v>15.4</v>
      </c>
    </row>
    <row r="21" spans="1:12" x14ac:dyDescent="0.25">
      <c r="A21" s="39" t="s">
        <v>34</v>
      </c>
      <c r="B21" s="36">
        <v>16.8</v>
      </c>
      <c r="C21" s="36">
        <v>0</v>
      </c>
      <c r="D21" s="40"/>
      <c r="E21" s="36">
        <v>20.3</v>
      </c>
      <c r="F21" s="11">
        <v>24.9</v>
      </c>
      <c r="G21" s="33"/>
      <c r="H21" s="11">
        <v>24.2</v>
      </c>
      <c r="I21" s="11">
        <v>23.5</v>
      </c>
      <c r="J21" s="33"/>
      <c r="K21" s="11">
        <v>26.2</v>
      </c>
      <c r="L21" s="32">
        <v>26.2</v>
      </c>
    </row>
    <row r="22" spans="1:12" x14ac:dyDescent="0.25">
      <c r="A22" s="75" t="s">
        <v>37</v>
      </c>
      <c r="B22" s="37">
        <v>12.8</v>
      </c>
      <c r="C22" s="37">
        <v>6.1</v>
      </c>
      <c r="D22" s="63"/>
      <c r="E22" s="37">
        <v>19.899999999999999</v>
      </c>
      <c r="F22" s="34">
        <v>13.6</v>
      </c>
      <c r="G22" s="55"/>
      <c r="H22" s="34">
        <f>14.4-1.2</f>
        <v>13.200000000000001</v>
      </c>
      <c r="I22" s="34">
        <v>5.8</v>
      </c>
      <c r="J22" s="55"/>
      <c r="K22" s="34">
        <v>11.3</v>
      </c>
      <c r="L22" s="76">
        <v>26.4</v>
      </c>
    </row>
    <row r="23" spans="1:12" x14ac:dyDescent="0.25">
      <c r="A23" s="77" t="s">
        <v>35</v>
      </c>
      <c r="B23" s="51">
        <f t="shared" ref="B23:F23" si="2">SUM(B20:B22)</f>
        <v>38.400000000000006</v>
      </c>
      <c r="C23" s="51">
        <f t="shared" si="2"/>
        <v>18.7</v>
      </c>
      <c r="D23" s="52"/>
      <c r="E23" s="51">
        <f t="shared" si="2"/>
        <v>52</v>
      </c>
      <c r="F23" s="51">
        <f t="shared" si="2"/>
        <v>62.5</v>
      </c>
      <c r="G23" s="52"/>
      <c r="H23" s="51">
        <f>SUM(H20:H22)</f>
        <v>56.6</v>
      </c>
      <c r="I23" s="51">
        <f>SUM(I20:I22)</f>
        <v>49.5</v>
      </c>
      <c r="J23" s="52"/>
      <c r="K23" s="51">
        <f>SUM(K20:K22)</f>
        <v>52.900000000000006</v>
      </c>
      <c r="L23" s="78">
        <f>SUM(L20:L22)</f>
        <v>68</v>
      </c>
    </row>
    <row r="24" spans="1:12" x14ac:dyDescent="0.25">
      <c r="A24" s="79"/>
      <c r="B24" s="47"/>
      <c r="C24" s="47"/>
      <c r="D24" s="48"/>
      <c r="E24" s="47"/>
      <c r="F24" s="47"/>
      <c r="G24" s="48"/>
      <c r="H24" s="47"/>
      <c r="I24" s="47"/>
      <c r="J24" s="48"/>
      <c r="K24" s="47"/>
      <c r="L24" s="80"/>
    </row>
    <row r="25" spans="1:12" x14ac:dyDescent="0.25">
      <c r="A25" s="81" t="s">
        <v>36</v>
      </c>
      <c r="B25" s="45">
        <f t="shared" ref="B25:F25" si="3">B19+B23</f>
        <v>513.20000000000005</v>
      </c>
      <c r="C25" s="45">
        <f t="shared" si="3"/>
        <v>511.7000000000001</v>
      </c>
      <c r="D25" s="46"/>
      <c r="E25" s="45">
        <f t="shared" si="3"/>
        <v>579</v>
      </c>
      <c r="F25" s="45">
        <f t="shared" si="3"/>
        <v>608.79999999999995</v>
      </c>
      <c r="G25" s="46"/>
      <c r="H25" s="45">
        <f>H19+H23</f>
        <v>619.69999999999993</v>
      </c>
      <c r="I25" s="45">
        <f>I19+I23</f>
        <v>582.29999999999995</v>
      </c>
      <c r="J25" s="46"/>
      <c r="K25" s="45">
        <f>K19+K23</f>
        <v>617.70000000000005</v>
      </c>
      <c r="L25" s="82">
        <f>L19+L23</f>
        <v>617.70000000000005</v>
      </c>
    </row>
    <row r="26" spans="1:12" ht="51.75" customHeight="1" thickBot="1" x14ac:dyDescent="0.3">
      <c r="A26" s="178" t="s">
        <v>48</v>
      </c>
      <c r="B26" s="179"/>
      <c r="C26" s="179"/>
      <c r="D26" s="179"/>
      <c r="E26" s="179"/>
      <c r="F26" s="179"/>
      <c r="G26" s="179"/>
      <c r="H26" s="179"/>
      <c r="I26" s="179"/>
      <c r="J26" s="179"/>
      <c r="K26" s="179"/>
      <c r="L26" s="180"/>
    </row>
  </sheetData>
  <mergeCells count="2">
    <mergeCell ref="A1:L1"/>
    <mergeCell ref="A26:L26"/>
  </mergeCells>
  <pageMargins left="0.7" right="0.7" top="0.75" bottom="0.75" header="0.3" footer="0.3"/>
  <pageSetup scale="90" orientation="portrait" r:id="rId1"/>
  <ignoredErrors>
    <ignoredError sqref="B8:C8 K8:L8 H8:I8 E8:F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27"/>
  <sheetViews>
    <sheetView showGridLines="0" zoomScaleNormal="100" workbookViewId="0">
      <selection activeCell="A29" sqref="A29"/>
    </sheetView>
  </sheetViews>
  <sheetFormatPr defaultRowHeight="15" x14ac:dyDescent="0.25"/>
  <cols>
    <col min="1" max="1" width="40" bestFit="1" customWidth="1"/>
    <col min="2" max="2" width="7.140625" bestFit="1" customWidth="1"/>
    <col min="3" max="3" width="7.28515625" bestFit="1" customWidth="1"/>
    <col min="4" max="4" width="2.5703125" customWidth="1"/>
    <col min="5" max="5" width="7.140625" bestFit="1" customWidth="1"/>
    <col min="6" max="6" width="7.28515625" bestFit="1" customWidth="1"/>
    <col min="7" max="7" width="2.7109375" customWidth="1"/>
    <col min="8" max="8" width="7.140625" bestFit="1" customWidth="1"/>
    <col min="9" max="9" width="7.28515625" bestFit="1" customWidth="1"/>
    <col min="10" max="10" width="2.140625" customWidth="1"/>
    <col min="11" max="11" width="8.42578125" bestFit="1" customWidth="1"/>
    <col min="12" max="12" width="9.42578125" customWidth="1"/>
  </cols>
  <sheetData>
    <row r="1" spans="1:12" x14ac:dyDescent="0.25">
      <c r="A1" s="184" t="s">
        <v>14</v>
      </c>
      <c r="B1" s="185"/>
      <c r="C1" s="185"/>
      <c r="D1" s="185"/>
      <c r="E1" s="185"/>
      <c r="F1" s="185"/>
      <c r="G1" s="185"/>
      <c r="H1" s="185"/>
      <c r="I1" s="185"/>
      <c r="J1" s="185"/>
      <c r="K1" s="185"/>
      <c r="L1" s="186"/>
    </row>
    <row r="2" spans="1:12" x14ac:dyDescent="0.25">
      <c r="A2" s="15"/>
      <c r="B2" s="189">
        <v>2010</v>
      </c>
      <c r="C2" s="189"/>
      <c r="D2" s="187"/>
      <c r="E2" s="189">
        <v>2011</v>
      </c>
      <c r="F2" s="189"/>
      <c r="G2" s="187"/>
      <c r="H2" s="189">
        <v>2012</v>
      </c>
      <c r="I2" s="189"/>
      <c r="J2" s="187"/>
      <c r="K2" s="189">
        <v>2013</v>
      </c>
      <c r="L2" s="190"/>
    </row>
    <row r="3" spans="1:12" x14ac:dyDescent="0.25">
      <c r="A3" s="16" t="s">
        <v>12</v>
      </c>
      <c r="B3" s="6" t="s">
        <v>6</v>
      </c>
      <c r="C3" s="6" t="s">
        <v>7</v>
      </c>
      <c r="D3" s="188"/>
      <c r="E3" s="6" t="s">
        <v>6</v>
      </c>
      <c r="F3" s="6" t="s">
        <v>7</v>
      </c>
      <c r="G3" s="188"/>
      <c r="H3" s="6" t="s">
        <v>6</v>
      </c>
      <c r="I3" s="6" t="s">
        <v>7</v>
      </c>
      <c r="J3" s="188"/>
      <c r="K3" s="6" t="s">
        <v>8</v>
      </c>
      <c r="L3" s="17" t="s">
        <v>7</v>
      </c>
    </row>
    <row r="4" spans="1:12" x14ac:dyDescent="0.25">
      <c r="A4" s="18" t="s">
        <v>11</v>
      </c>
      <c r="B4" s="5"/>
      <c r="C4" s="5"/>
      <c r="D4" s="5"/>
      <c r="E4" s="5"/>
      <c r="F4" s="5"/>
      <c r="G4" s="5"/>
      <c r="H4" s="5"/>
      <c r="I4" s="5"/>
      <c r="J4" s="5"/>
      <c r="K4" s="5"/>
      <c r="L4" s="19"/>
    </row>
    <row r="5" spans="1:12" x14ac:dyDescent="0.25">
      <c r="A5" s="20" t="s">
        <v>0</v>
      </c>
      <c r="B5" s="7">
        <v>183.5</v>
      </c>
      <c r="C5" s="7">
        <v>297.10000000000002</v>
      </c>
      <c r="D5" s="7"/>
      <c r="E5" s="7">
        <v>195.6</v>
      </c>
      <c r="F5" s="7">
        <v>226.8</v>
      </c>
      <c r="G5" s="7"/>
      <c r="H5" s="7">
        <v>213.8</v>
      </c>
      <c r="I5" s="7">
        <v>249.2</v>
      </c>
      <c r="J5" s="7"/>
      <c r="K5" s="7">
        <v>230.5</v>
      </c>
      <c r="L5" s="21">
        <v>242.3</v>
      </c>
    </row>
    <row r="6" spans="1:12" x14ac:dyDescent="0.25">
      <c r="A6" s="20" t="s">
        <v>1</v>
      </c>
      <c r="B6" s="1">
        <v>212.2</v>
      </c>
      <c r="C6" s="1">
        <v>200.3</v>
      </c>
      <c r="D6" s="1"/>
      <c r="E6" s="1">
        <v>219.4</v>
      </c>
      <c r="F6" s="1">
        <v>209.9</v>
      </c>
      <c r="G6" s="1"/>
      <c r="H6" s="1">
        <v>221.8</v>
      </c>
      <c r="I6" s="1">
        <v>225.7</v>
      </c>
      <c r="J6" s="1"/>
      <c r="K6" s="1">
        <v>233.6</v>
      </c>
      <c r="L6" s="22">
        <v>237.9</v>
      </c>
    </row>
    <row r="7" spans="1:12" x14ac:dyDescent="0.25">
      <c r="A7" s="20" t="s">
        <v>83</v>
      </c>
      <c r="B7" s="3"/>
      <c r="C7" s="3"/>
      <c r="D7" s="3"/>
      <c r="E7" s="3">
        <v>9.3000000000000007</v>
      </c>
      <c r="F7" s="3">
        <v>5.4</v>
      </c>
      <c r="G7" s="3"/>
      <c r="H7" s="3">
        <v>9.6</v>
      </c>
      <c r="I7" s="3">
        <v>10</v>
      </c>
      <c r="J7" s="3"/>
      <c r="K7" s="3">
        <v>9.8000000000000007</v>
      </c>
      <c r="L7" s="23">
        <v>10.199999999999999</v>
      </c>
    </row>
    <row r="8" spans="1:12" x14ac:dyDescent="0.25">
      <c r="A8" s="20" t="s">
        <v>4</v>
      </c>
      <c r="B8" s="3">
        <v>15.8</v>
      </c>
      <c r="C8" s="3">
        <v>13</v>
      </c>
      <c r="D8" s="3"/>
      <c r="E8" s="3">
        <v>20</v>
      </c>
      <c r="F8" s="3">
        <v>14.7</v>
      </c>
      <c r="G8" s="3"/>
      <c r="H8" s="3">
        <v>19.100000000000001</v>
      </c>
      <c r="I8" s="3">
        <v>14.2</v>
      </c>
      <c r="J8" s="3"/>
      <c r="K8" s="3">
        <v>21</v>
      </c>
      <c r="L8" s="23">
        <v>15.8</v>
      </c>
    </row>
    <row r="9" spans="1:12" x14ac:dyDescent="0.25">
      <c r="A9" s="20" t="s">
        <v>3</v>
      </c>
      <c r="B9" s="3">
        <v>20.3</v>
      </c>
      <c r="C9" s="3">
        <v>53.9</v>
      </c>
      <c r="D9" s="3"/>
      <c r="E9" s="3">
        <v>24.4</v>
      </c>
      <c r="F9" s="3">
        <v>24.7</v>
      </c>
      <c r="G9" s="3"/>
      <c r="H9" s="3">
        <v>31.2</v>
      </c>
      <c r="I9" s="3">
        <v>20.100000000000001</v>
      </c>
      <c r="J9" s="3"/>
      <c r="K9" s="3">
        <v>25.9</v>
      </c>
      <c r="L9" s="23">
        <v>14.3</v>
      </c>
    </row>
    <row r="10" spans="1:12" x14ac:dyDescent="0.25">
      <c r="A10" s="24" t="s">
        <v>5</v>
      </c>
      <c r="B10" s="4">
        <v>13.7</v>
      </c>
      <c r="C10" s="4">
        <v>14.8</v>
      </c>
      <c r="D10" s="4"/>
      <c r="E10" s="4">
        <v>16.7</v>
      </c>
      <c r="F10" s="4">
        <v>15.1</v>
      </c>
      <c r="G10" s="4"/>
      <c r="H10" s="4">
        <v>17.8</v>
      </c>
      <c r="I10" s="4">
        <v>15.7</v>
      </c>
      <c r="J10" s="4"/>
      <c r="K10" s="4">
        <v>26.5</v>
      </c>
      <c r="L10" s="25">
        <v>24.6</v>
      </c>
    </row>
    <row r="11" spans="1:12" x14ac:dyDescent="0.25">
      <c r="A11" s="26" t="s">
        <v>10</v>
      </c>
      <c r="B11" s="12">
        <f>SUM(B5:B10)</f>
        <v>445.5</v>
      </c>
      <c r="C11" s="12">
        <f>SUM(C5:C10)</f>
        <v>579.1</v>
      </c>
      <c r="D11" s="12"/>
      <c r="E11" s="12">
        <f>SUM(E5:E10)</f>
        <v>485.4</v>
      </c>
      <c r="F11" s="12">
        <f>SUM(F5:F10)</f>
        <v>496.6</v>
      </c>
      <c r="G11" s="12"/>
      <c r="H11" s="12">
        <f>SUM(H5:H10)</f>
        <v>513.30000000000007</v>
      </c>
      <c r="I11" s="12">
        <f>SUM(I5:I10)</f>
        <v>534.9</v>
      </c>
      <c r="J11" s="12"/>
      <c r="K11" s="12">
        <f>SUM(K5:K10)</f>
        <v>547.30000000000007</v>
      </c>
      <c r="L11" s="27">
        <f>SUM(L5:L10)</f>
        <v>545.1</v>
      </c>
    </row>
    <row r="12" spans="1:12" ht="29.25" customHeight="1" thickBot="1" x14ac:dyDescent="0.3">
      <c r="A12" s="162" t="s">
        <v>16</v>
      </c>
      <c r="B12" s="163"/>
      <c r="C12" s="163"/>
      <c r="D12" s="163"/>
      <c r="E12" s="163"/>
      <c r="F12" s="163"/>
      <c r="G12" s="163"/>
      <c r="H12" s="163"/>
      <c r="I12" s="163"/>
      <c r="J12" s="163"/>
      <c r="K12" s="163"/>
      <c r="L12" s="164"/>
    </row>
    <row r="13" spans="1:12" ht="15" customHeight="1" x14ac:dyDescent="0.25">
      <c r="A13" s="193" t="s">
        <v>85</v>
      </c>
      <c r="B13" s="194"/>
      <c r="C13" s="194"/>
      <c r="D13" s="194"/>
      <c r="E13" s="194"/>
      <c r="F13" s="194"/>
      <c r="G13" s="194"/>
      <c r="H13" s="194"/>
      <c r="I13" s="194"/>
      <c r="J13" s="194"/>
      <c r="K13" s="194"/>
      <c r="L13" s="195"/>
    </row>
    <row r="14" spans="1:12" ht="15" customHeight="1" x14ac:dyDescent="0.25">
      <c r="A14" s="191"/>
      <c r="B14" s="94"/>
      <c r="C14" s="94"/>
      <c r="D14" s="94"/>
      <c r="E14" s="94"/>
      <c r="F14" s="94"/>
      <c r="G14" s="94"/>
      <c r="H14" s="94"/>
      <c r="I14" s="94"/>
      <c r="J14" s="94"/>
      <c r="K14" s="94"/>
      <c r="L14" s="192"/>
    </row>
    <row r="15" spans="1:12" x14ac:dyDescent="0.25">
      <c r="A15" s="181" t="s">
        <v>15</v>
      </c>
      <c r="B15" s="182"/>
      <c r="C15" s="182"/>
      <c r="D15" s="182"/>
      <c r="E15" s="182"/>
      <c r="F15" s="182"/>
      <c r="G15" s="182"/>
      <c r="H15" s="182"/>
      <c r="I15" s="182"/>
      <c r="J15" s="182"/>
      <c r="K15" s="182"/>
      <c r="L15" s="183"/>
    </row>
    <row r="16" spans="1:12" x14ac:dyDescent="0.25">
      <c r="A16" s="28"/>
      <c r="B16" s="189">
        <v>2010</v>
      </c>
      <c r="C16" s="189"/>
      <c r="D16" s="187"/>
      <c r="E16" s="189">
        <v>2011</v>
      </c>
      <c r="F16" s="189"/>
      <c r="G16" s="187"/>
      <c r="H16" s="189">
        <v>2012</v>
      </c>
      <c r="I16" s="189"/>
      <c r="J16" s="187"/>
      <c r="K16" s="189">
        <v>2013</v>
      </c>
      <c r="L16" s="190"/>
    </row>
    <row r="17" spans="1:12" x14ac:dyDescent="0.25">
      <c r="A17" s="16" t="s">
        <v>13</v>
      </c>
      <c r="B17" s="6" t="s">
        <v>6</v>
      </c>
      <c r="C17" s="6" t="s">
        <v>7</v>
      </c>
      <c r="D17" s="188"/>
      <c r="E17" s="6" t="s">
        <v>6</v>
      </c>
      <c r="F17" s="6" t="s">
        <v>7</v>
      </c>
      <c r="G17" s="188"/>
      <c r="H17" s="6" t="s">
        <v>6</v>
      </c>
      <c r="I17" s="6" t="s">
        <v>7</v>
      </c>
      <c r="J17" s="188"/>
      <c r="K17" s="6" t="s">
        <v>8</v>
      </c>
      <c r="L17" s="17" t="s">
        <v>7</v>
      </c>
    </row>
    <row r="18" spans="1:12" x14ac:dyDescent="0.25">
      <c r="A18" s="18" t="s">
        <v>11</v>
      </c>
      <c r="B18" s="5"/>
      <c r="C18" s="5"/>
      <c r="D18" s="5"/>
      <c r="E18" s="5"/>
      <c r="F18" s="5"/>
      <c r="G18" s="5"/>
      <c r="H18" s="5"/>
      <c r="I18" s="5"/>
      <c r="J18" s="5"/>
      <c r="K18" s="5"/>
      <c r="L18" s="19"/>
    </row>
    <row r="19" spans="1:12" x14ac:dyDescent="0.25">
      <c r="A19" s="20" t="s">
        <v>0</v>
      </c>
      <c r="B19" s="2">
        <v>3682</v>
      </c>
      <c r="C19" s="2">
        <v>4177</v>
      </c>
      <c r="D19" s="2"/>
      <c r="E19" s="2">
        <v>4032</v>
      </c>
      <c r="F19" s="2">
        <v>4857</v>
      </c>
      <c r="G19" s="2"/>
      <c r="H19" s="2">
        <v>4968</v>
      </c>
      <c r="I19" s="2">
        <v>5752</v>
      </c>
      <c r="J19" s="2"/>
      <c r="K19" s="8">
        <v>6235</v>
      </c>
      <c r="L19" s="29">
        <v>7200</v>
      </c>
    </row>
    <row r="20" spans="1:12" x14ac:dyDescent="0.25">
      <c r="A20" s="20" t="s">
        <v>1</v>
      </c>
      <c r="B20" s="2">
        <v>12038</v>
      </c>
      <c r="C20" s="2">
        <v>12084</v>
      </c>
      <c r="D20" s="2"/>
      <c r="E20" s="2">
        <v>11614</v>
      </c>
      <c r="F20" s="2">
        <v>12478</v>
      </c>
      <c r="G20" s="2"/>
      <c r="H20" s="2">
        <v>11446</v>
      </c>
      <c r="I20" s="2">
        <v>12471</v>
      </c>
      <c r="J20" s="2"/>
      <c r="K20" s="8">
        <v>11172</v>
      </c>
      <c r="L20" s="29">
        <v>11777</v>
      </c>
    </row>
    <row r="21" spans="1:12" x14ac:dyDescent="0.25">
      <c r="A21" s="20" t="s">
        <v>84</v>
      </c>
      <c r="B21" s="2"/>
      <c r="C21" s="2"/>
      <c r="D21" s="2"/>
      <c r="E21" s="2">
        <v>682</v>
      </c>
      <c r="F21" s="2">
        <v>625</v>
      </c>
      <c r="G21" s="2"/>
      <c r="H21" s="2">
        <v>655</v>
      </c>
      <c r="I21" s="2">
        <v>675</v>
      </c>
      <c r="J21" s="2"/>
      <c r="K21" s="8">
        <v>650</v>
      </c>
      <c r="L21" s="29">
        <v>675</v>
      </c>
    </row>
    <row r="22" spans="1:12" x14ac:dyDescent="0.25">
      <c r="A22" s="20" t="s">
        <v>4</v>
      </c>
      <c r="B22" s="9">
        <v>3866</v>
      </c>
      <c r="C22" s="9">
        <v>3302</v>
      </c>
      <c r="D22" s="9"/>
      <c r="E22" s="9">
        <v>4641</v>
      </c>
      <c r="F22" s="9">
        <v>3324</v>
      </c>
      <c r="G22" s="9"/>
      <c r="H22" s="9">
        <v>4240</v>
      </c>
      <c r="I22" s="9">
        <v>3319</v>
      </c>
      <c r="J22" s="9"/>
      <c r="K22" s="10">
        <v>4447</v>
      </c>
      <c r="L22" s="30">
        <v>3327</v>
      </c>
    </row>
    <row r="23" spans="1:12" x14ac:dyDescent="0.25">
      <c r="A23" s="20" t="s">
        <v>3</v>
      </c>
      <c r="B23" s="9">
        <v>518</v>
      </c>
      <c r="C23" s="9">
        <v>1052</v>
      </c>
      <c r="D23" s="9"/>
      <c r="E23" s="9">
        <v>502</v>
      </c>
      <c r="F23" s="9">
        <v>590</v>
      </c>
      <c r="G23" s="9"/>
      <c r="H23" s="9">
        <v>656</v>
      </c>
      <c r="I23" s="9">
        <v>505</v>
      </c>
      <c r="J23" s="9"/>
      <c r="K23" s="10">
        <v>496</v>
      </c>
      <c r="L23" s="30">
        <v>288</v>
      </c>
    </row>
    <row r="24" spans="1:12" x14ac:dyDescent="0.25">
      <c r="A24" s="20" t="s">
        <v>5</v>
      </c>
      <c r="B24" s="9">
        <v>655</v>
      </c>
      <c r="C24" s="9">
        <v>766</v>
      </c>
      <c r="D24" s="9"/>
      <c r="E24" s="9">
        <v>140</v>
      </c>
      <c r="F24" s="9">
        <v>157</v>
      </c>
      <c r="G24" s="9"/>
      <c r="H24" s="9">
        <v>164</v>
      </c>
      <c r="I24" s="9">
        <v>157</v>
      </c>
      <c r="J24" s="9"/>
      <c r="K24" s="10">
        <v>216</v>
      </c>
      <c r="L24" s="30">
        <v>217</v>
      </c>
    </row>
    <row r="25" spans="1:12" x14ac:dyDescent="0.25">
      <c r="A25" s="26" t="s">
        <v>9</v>
      </c>
      <c r="B25" s="13">
        <f>SUM(B19:B24)</f>
        <v>20759</v>
      </c>
      <c r="C25" s="13">
        <f>SUM(C19:C24)</f>
        <v>21381</v>
      </c>
      <c r="D25" s="13"/>
      <c r="E25" s="13">
        <f>SUM(E19:E24)</f>
        <v>21611</v>
      </c>
      <c r="F25" s="13">
        <f>SUM(F19:F24)</f>
        <v>22031</v>
      </c>
      <c r="G25" s="13"/>
      <c r="H25" s="13">
        <f>SUM(H19:H24)</f>
        <v>22129</v>
      </c>
      <c r="I25" s="13">
        <f>SUM(I19:I24)</f>
        <v>22879</v>
      </c>
      <c r="J25" s="13"/>
      <c r="K25" s="13">
        <f>SUM(K19:K24)</f>
        <v>23216</v>
      </c>
      <c r="L25" s="31">
        <f>SUM(L19:L24)</f>
        <v>23484</v>
      </c>
    </row>
    <row r="26" spans="1:12" ht="30" customHeight="1" thickBot="1" x14ac:dyDescent="0.3">
      <c r="A26" s="162" t="s">
        <v>16</v>
      </c>
      <c r="B26" s="163"/>
      <c r="C26" s="163"/>
      <c r="D26" s="163"/>
      <c r="E26" s="163"/>
      <c r="F26" s="163"/>
      <c r="G26" s="163"/>
      <c r="H26" s="163"/>
      <c r="I26" s="163"/>
      <c r="J26" s="163"/>
      <c r="K26" s="163"/>
      <c r="L26" s="164"/>
    </row>
    <row r="27" spans="1:12" x14ac:dyDescent="0.25">
      <c r="A27" s="193" t="s">
        <v>85</v>
      </c>
      <c r="B27" s="194"/>
      <c r="C27" s="194"/>
      <c r="D27" s="194"/>
      <c r="E27" s="194"/>
      <c r="F27" s="194"/>
      <c r="G27" s="194"/>
      <c r="H27" s="194"/>
      <c r="I27" s="194"/>
      <c r="J27" s="194"/>
      <c r="K27" s="194"/>
      <c r="L27" s="195"/>
    </row>
  </sheetData>
  <mergeCells count="20">
    <mergeCell ref="H16:I16"/>
    <mergeCell ref="K16:L16"/>
    <mergeCell ref="A13:L13"/>
    <mergeCell ref="A27:L27"/>
    <mergeCell ref="A15:L15"/>
    <mergeCell ref="A12:L12"/>
    <mergeCell ref="A26:L26"/>
    <mergeCell ref="A1:L1"/>
    <mergeCell ref="D2:D3"/>
    <mergeCell ref="G2:G3"/>
    <mergeCell ref="J2:J3"/>
    <mergeCell ref="D16:D17"/>
    <mergeCell ref="G16:G17"/>
    <mergeCell ref="J16:J17"/>
    <mergeCell ref="B2:C2"/>
    <mergeCell ref="E2:F2"/>
    <mergeCell ref="H2:I2"/>
    <mergeCell ref="K2:L2"/>
    <mergeCell ref="B16:C16"/>
    <mergeCell ref="E16:F16"/>
  </mergeCells>
  <pageMargins left="0.7" right="0.7" top="0.75" bottom="0.7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SIECA Q23Ai</vt:lpstr>
      <vt:lpstr>SIECA Q23Aii</vt:lpstr>
      <vt:lpstr>SIECA Q23B</vt:lpstr>
      <vt:lpstr>SIECA Q29</vt:lpstr>
      <vt:lpstr>SIECA Q30</vt:lpstr>
      <vt:lpstr>'SIECA Q23Aii'!Print_Area</vt:lpstr>
      <vt:lpstr>'SIECA Q30'!Print_Area</vt:lpstr>
    </vt:vector>
  </TitlesOfParts>
  <Company>SaskPower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Corinne Guran</dc:creator>
  <cp:lastModifiedBy>Tim Coucill</cp:lastModifiedBy>
  <cp:lastPrinted>2014-01-23T21:26:09Z</cp:lastPrinted>
  <dcterms:created xsi:type="dcterms:W3CDTF">2013-11-20T14:18:08Z</dcterms:created>
  <dcterms:modified xsi:type="dcterms:W3CDTF">2014-01-23T22:34:15Z</dcterms:modified>
</cp:coreProperties>
</file>